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ers\EStrungari\Desktop\Distribuția gaze naturale\Tarif Uniform 2026\"/>
    </mc:Choice>
  </mc:AlternateContent>
  <bookViews>
    <workbookView xWindow="0" yWindow="0" windowWidth="28800" windowHeight="10845"/>
  </bookViews>
  <sheets>
    <sheet name="TD OSD (2026)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</externalReferences>
  <definedNames>
    <definedName name="_xlnm.Print_Area" localSheetId="0">'TD OSD (2026)'!$B$2:$Q$68</definedName>
    <definedName name="_xlnm.Print_Titles" localSheetId="0">'TD OSD (2026)'!$9:$10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2" i="1" l="1"/>
  <c r="F44" i="1" l="1"/>
  <c r="E44" i="1"/>
  <c r="D44" i="1"/>
  <c r="F41" i="1" l="1"/>
  <c r="E41" i="1"/>
  <c r="D41" i="1"/>
  <c r="F47" i="1" l="1"/>
  <c r="E47" i="1"/>
  <c r="D47" i="1"/>
  <c r="F11" i="1" l="1"/>
  <c r="E11" i="1"/>
  <c r="D11" i="1"/>
  <c r="F59" i="1" l="1"/>
  <c r="E59" i="1"/>
  <c r="F56" i="1" l="1"/>
  <c r="E56" i="1"/>
  <c r="F53" i="1" l="1"/>
  <c r="E53" i="1"/>
  <c r="F50" i="1" l="1"/>
  <c r="E50" i="1"/>
  <c r="F38" i="1" l="1"/>
  <c r="E38" i="1"/>
  <c r="D38" i="1"/>
  <c r="F35" i="1" l="1"/>
  <c r="E35" i="1"/>
  <c r="D35" i="1"/>
  <c r="F32" i="1" l="1"/>
  <c r="E32" i="1"/>
  <c r="D32" i="1"/>
  <c r="F29" i="1" l="1"/>
  <c r="E29" i="1"/>
  <c r="D29" i="1"/>
  <c r="F26" i="1" l="1"/>
  <c r="E26" i="1"/>
  <c r="D26" i="1"/>
  <c r="F23" i="1" l="1"/>
  <c r="E23" i="1"/>
  <c r="D23" i="1"/>
  <c r="F20" i="1" l="1"/>
  <c r="E20" i="1"/>
  <c r="D20" i="1"/>
  <c r="F17" i="1" l="1"/>
  <c r="E17" i="1"/>
  <c r="D17" i="1"/>
  <c r="F14" i="1" l="1"/>
  <c r="E14" i="1"/>
  <c r="D14" i="1"/>
  <c r="O30" i="1" l="1"/>
  <c r="D70" i="1" l="1"/>
  <c r="O48" i="1" l="1"/>
  <c r="O42" i="1"/>
  <c r="O36" i="1"/>
  <c r="O24" i="1"/>
  <c r="O18" i="1"/>
  <c r="O45" i="1"/>
  <c r="O33" i="1"/>
  <c r="O15" i="1"/>
  <c r="O39" i="1"/>
  <c r="O27" i="1"/>
  <c r="O21" i="1"/>
  <c r="E70" i="1" l="1"/>
  <c r="P60" i="1"/>
  <c r="O43" i="1"/>
  <c r="O49" i="1"/>
  <c r="O19" i="1"/>
  <c r="O13" i="1"/>
  <c r="O28" i="1"/>
  <c r="O46" i="1"/>
  <c r="O40" i="1"/>
  <c r="O34" i="1"/>
  <c r="O16" i="1"/>
  <c r="O31" i="1"/>
  <c r="O37" i="1"/>
  <c r="O25" i="1"/>
  <c r="P30" i="1"/>
  <c r="P54" i="1"/>
  <c r="P24" i="1"/>
  <c r="P51" i="1"/>
  <c r="P42" i="1"/>
  <c r="P18" i="1"/>
  <c r="P45" i="1"/>
  <c r="P39" i="1"/>
  <c r="P33" i="1"/>
  <c r="P27" i="1"/>
  <c r="P21" i="1"/>
  <c r="P15" i="1"/>
  <c r="P57" i="1"/>
  <c r="P12" i="1"/>
  <c r="P48" i="1"/>
  <c r="P36" i="1"/>
  <c r="F70" i="1" l="1"/>
  <c r="Q48" i="1"/>
  <c r="P43" i="1"/>
  <c r="P49" i="1"/>
  <c r="P16" i="1"/>
  <c r="P13" i="1"/>
  <c r="P31" i="1"/>
  <c r="P19" i="1"/>
  <c r="Q54" i="1"/>
  <c r="Q13" i="1"/>
  <c r="Q45" i="1"/>
  <c r="Q39" i="1"/>
  <c r="Q33" i="1"/>
  <c r="Q27" i="1"/>
  <c r="Q21" i="1"/>
  <c r="Q15" i="1"/>
  <c r="Q36" i="1"/>
  <c r="Q18" i="1"/>
  <c r="Q60" i="1"/>
  <c r="Q57" i="1"/>
  <c r="Q51" i="1"/>
  <c r="Q12" i="1"/>
  <c r="Q42" i="1"/>
  <c r="Q30" i="1"/>
  <c r="Q24" i="1"/>
</calcChain>
</file>

<file path=xl/sharedStrings.xml><?xml version="1.0" encoding="utf-8"?>
<sst xmlns="http://schemas.openxmlformats.org/spreadsheetml/2006/main" count="83" uniqueCount="36">
  <si>
    <t>Nr. d/o</t>
  </si>
  <si>
    <t>Denumirea titularului de licență</t>
  </si>
  <si>
    <t>PÎ</t>
  </si>
  <si>
    <t>PM</t>
  </si>
  <si>
    <t>PJ</t>
  </si>
  <si>
    <t>Total</t>
  </si>
  <si>
    <t>S.R.L. „Chișinău-gaz”</t>
  </si>
  <si>
    <t>S.R.L. „Ialoveni-gaz”</t>
  </si>
  <si>
    <t>S.R.L. „Bălți-gaz”</t>
  </si>
  <si>
    <t>S.R.L. „Edineț-gaz”</t>
  </si>
  <si>
    <t>S.R.L. „Florești-gaz”</t>
  </si>
  <si>
    <t>S.R.L. „Orhei-gaz”</t>
  </si>
  <si>
    <t>S.R.L. „Ștefan Vodă-gaz”</t>
  </si>
  <si>
    <t>S.R.L .„Cimișlia-gaz”</t>
  </si>
  <si>
    <t>S.R.L. „Gagauz-gaz”</t>
  </si>
  <si>
    <t>S.R.L. „Cahul-gaz”</t>
  </si>
  <si>
    <t>S.R.L. „Taraclia-gaz”</t>
  </si>
  <si>
    <t>S.R.L. „Ungheni-gaz”</t>
  </si>
  <si>
    <t>S.R.L. „Rotalin Gaz Trading”</t>
  </si>
  <si>
    <t>S.R.L. „Proalfa Service”</t>
  </si>
  <si>
    <t>S.R.L. „Faitec-M”</t>
  </si>
  <si>
    <t>S.R.L. „Nord Gaz - Sîngerei”</t>
  </si>
  <si>
    <t>TOTAL</t>
  </si>
  <si>
    <t>S.R.L. „Lăcătuș”</t>
  </si>
  <si>
    <t>TARIF UNIFORM pentru distribuția gazelor naturale la instalațiile de gaze ale consumatorilor finali, lei/1000 m³</t>
  </si>
  <si>
    <t>TARIF UNIFORM pentru distribuția gazelor naturale la             punctele de măsurare comercială cu alți OSD, lei/1000 m³</t>
  </si>
  <si>
    <t xml:space="preserve">Volumele planificate 2026, mii m³                                             </t>
  </si>
  <si>
    <t>Calculul Tarifelor Uniforme pentru serviciul de distribuție al gazelor naturale</t>
  </si>
  <si>
    <t>Venitul reglementat 2026, mii lei</t>
  </si>
  <si>
    <t>Plățile compensatorii de egalizare, lei/1000 m³</t>
  </si>
  <si>
    <t>la instalațiile de gaze ale consumatorilor finali</t>
  </si>
  <si>
    <t>la punctele de măsurare comercială cu alți OSD</t>
  </si>
  <si>
    <r>
      <t>Tarife calculate pentru fiecare OSD, lei/1000m</t>
    </r>
    <r>
      <rPr>
        <b/>
        <vertAlign val="superscript"/>
        <sz val="12"/>
        <color theme="1"/>
        <rFont val="Times New Roman"/>
        <family val="1"/>
        <charset val="204"/>
      </rPr>
      <t>3</t>
    </r>
    <r>
      <rPr>
        <b/>
        <sz val="12"/>
        <color theme="1"/>
        <rFont val="Times New Roman"/>
        <family val="1"/>
        <charset val="204"/>
      </rPr>
      <t xml:space="preserve"> </t>
    </r>
  </si>
  <si>
    <t>Față de tariful uniform calculat pentru anul 2025 (+ creștere/- reducere)</t>
  </si>
  <si>
    <t>Tarifele uniforme                                                                      pentru serviciul de distribuție a gazelor naturale</t>
  </si>
  <si>
    <t>Nivelul de presiune al rețelelor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</si>
</sst>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L_-;\-* #,##0.00\ _L_-;_-* &quot;-&quot;??\ _L_-;_-@_-"/>
  </numFmts>
  <fonts count="12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vertAlign val="superscript"/>
      <sz val="12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i/>
      <sz val="12"/>
      <color theme="1"/>
      <name val="Times New Roman"/>
      <family val="1"/>
    </font>
    <font>
      <sz val="12"/>
      <name val="Times New Roman"/>
      <family val="1"/>
    </font>
    <font>
      <sz val="12"/>
      <name val="Times New Roman"/>
      <family val="1"/>
      <charset val="204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b/>
      <sz val="12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182">
    <xf numFmtId="0" fontId="0" fillId="0" borderId="0" xfId="0"/>
    <xf numFmtId="0" fontId="2" fillId="0" borderId="0" xfId="0" applyFont="1"/>
    <xf numFmtId="0" fontId="2" fillId="0" borderId="5" xfId="0" applyFont="1" applyFill="1" applyBorder="1" applyAlignment="1">
      <alignment horizontal="center" vertical="center"/>
    </xf>
    <xf numFmtId="3" fontId="2" fillId="0" borderId="0" xfId="0" applyNumberFormat="1" applyFont="1" applyBorder="1"/>
    <xf numFmtId="3" fontId="5" fillId="0" borderId="0" xfId="0" applyNumberFormat="1" applyFont="1" applyBorder="1"/>
    <xf numFmtId="0" fontId="5" fillId="2" borderId="0" xfId="0" applyFont="1" applyFill="1" applyBorder="1" applyAlignment="1">
      <alignment horizontal="center"/>
    </xf>
    <xf numFmtId="3" fontId="5" fillId="2" borderId="0" xfId="0" applyNumberFormat="1" applyFont="1" applyFill="1" applyBorder="1"/>
    <xf numFmtId="0" fontId="2" fillId="2" borderId="0" xfId="0" applyFont="1" applyFill="1"/>
    <xf numFmtId="3" fontId="2" fillId="2" borderId="0" xfId="0" applyNumberFormat="1" applyFont="1" applyFill="1" applyBorder="1"/>
    <xf numFmtId="0" fontId="2" fillId="0" borderId="0" xfId="0" applyFont="1" applyBorder="1"/>
    <xf numFmtId="0" fontId="8" fillId="0" borderId="5" xfId="0" applyFont="1" applyFill="1" applyBorder="1" applyAlignment="1">
      <alignment horizontal="center" vertical="center"/>
    </xf>
    <xf numFmtId="3" fontId="2" fillId="0" borderId="0" xfId="0" applyNumberFormat="1" applyFont="1"/>
    <xf numFmtId="3" fontId="2" fillId="4" borderId="6" xfId="0" applyNumberFormat="1" applyFont="1" applyFill="1" applyBorder="1" applyAlignment="1">
      <alignment horizontal="right" vertical="center"/>
    </xf>
    <xf numFmtId="3" fontId="2" fillId="4" borderId="16" xfId="0" applyNumberFormat="1" applyFont="1" applyFill="1" applyBorder="1" applyAlignment="1">
      <alignment horizontal="right" vertical="center"/>
    </xf>
    <xf numFmtId="4" fontId="2" fillId="0" borderId="0" xfId="0" applyNumberFormat="1" applyFont="1"/>
    <xf numFmtId="0" fontId="8" fillId="0" borderId="33" xfId="0" applyFont="1" applyFill="1" applyBorder="1" applyAlignment="1">
      <alignment horizontal="center" vertical="center"/>
    </xf>
    <xf numFmtId="0" fontId="2" fillId="0" borderId="32" xfId="0" applyFont="1" applyFill="1" applyBorder="1" applyAlignment="1">
      <alignment horizontal="center" vertical="center"/>
    </xf>
    <xf numFmtId="0" fontId="2" fillId="4" borderId="14" xfId="0" applyFont="1" applyFill="1" applyBorder="1" applyAlignment="1">
      <alignment horizontal="center" vertical="center"/>
    </xf>
    <xf numFmtId="3" fontId="2" fillId="4" borderId="14" xfId="0" applyNumberFormat="1" applyFont="1" applyFill="1" applyBorder="1" applyAlignment="1">
      <alignment horizontal="right" vertical="center"/>
    </xf>
    <xf numFmtId="3" fontId="2" fillId="4" borderId="17" xfId="0" applyNumberFormat="1" applyFont="1" applyFill="1" applyBorder="1" applyAlignment="1">
      <alignment horizontal="right" vertical="center"/>
    </xf>
    <xf numFmtId="3" fontId="9" fillId="4" borderId="6" xfId="0" applyNumberFormat="1" applyFont="1" applyFill="1" applyBorder="1" applyAlignment="1">
      <alignment horizontal="right" vertical="center"/>
    </xf>
    <xf numFmtId="3" fontId="5" fillId="4" borderId="7" xfId="0" applyNumberFormat="1" applyFont="1" applyFill="1" applyBorder="1" applyAlignment="1">
      <alignment horizontal="right" vertical="center"/>
    </xf>
    <xf numFmtId="3" fontId="5" fillId="4" borderId="17" xfId="0" applyNumberFormat="1" applyFont="1" applyFill="1" applyBorder="1" applyAlignment="1">
      <alignment horizontal="right" vertical="center"/>
    </xf>
    <xf numFmtId="0" fontId="2" fillId="4" borderId="5" xfId="0" applyFont="1" applyFill="1" applyBorder="1" applyAlignment="1">
      <alignment horizontal="center" vertical="center"/>
    </xf>
    <xf numFmtId="3" fontId="2" fillId="4" borderId="5" xfId="0" applyNumberFormat="1" applyFont="1" applyFill="1" applyBorder="1" applyAlignment="1">
      <alignment horizontal="right" vertical="center"/>
    </xf>
    <xf numFmtId="3" fontId="2" fillId="4" borderId="8" xfId="0" applyNumberFormat="1" applyFont="1" applyFill="1" applyBorder="1" applyAlignment="1">
      <alignment horizontal="right" vertical="center"/>
    </xf>
    <xf numFmtId="0" fontId="8" fillId="4" borderId="5" xfId="0" applyFont="1" applyFill="1" applyBorder="1" applyAlignment="1">
      <alignment horizontal="center" vertical="center"/>
    </xf>
    <xf numFmtId="3" fontId="2" fillId="4" borderId="23" xfId="0" applyNumberFormat="1" applyFont="1" applyFill="1" applyBorder="1" applyAlignment="1">
      <alignment horizontal="right" vertical="center"/>
    </xf>
    <xf numFmtId="3" fontId="2" fillId="4" borderId="24" xfId="0" applyNumberFormat="1" applyFont="1" applyFill="1" applyBorder="1" applyAlignment="1">
      <alignment horizontal="right" vertical="center"/>
    </xf>
    <xf numFmtId="0" fontId="8" fillId="4" borderId="21" xfId="0" applyFont="1" applyFill="1" applyBorder="1" applyAlignment="1">
      <alignment horizontal="center" vertical="center"/>
    </xf>
    <xf numFmtId="3" fontId="5" fillId="4" borderId="8" xfId="0" applyNumberFormat="1" applyFont="1" applyFill="1" applyBorder="1" applyAlignment="1">
      <alignment horizontal="right" vertical="center"/>
    </xf>
    <xf numFmtId="3" fontId="9" fillId="4" borderId="2" xfId="0" applyNumberFormat="1" applyFont="1" applyFill="1" applyBorder="1" applyAlignment="1">
      <alignment horizontal="right" vertical="center"/>
    </xf>
    <xf numFmtId="0" fontId="5" fillId="2" borderId="0" xfId="0" applyFont="1" applyFill="1" applyBorder="1"/>
    <xf numFmtId="164" fontId="2" fillId="4" borderId="5" xfId="1" applyFont="1" applyFill="1" applyBorder="1" applyAlignment="1">
      <alignment horizontal="right" vertical="center"/>
    </xf>
    <xf numFmtId="164" fontId="2" fillId="4" borderId="21" xfId="1" applyFont="1" applyFill="1" applyBorder="1" applyAlignment="1">
      <alignment horizontal="right" vertical="center"/>
    </xf>
    <xf numFmtId="3" fontId="2" fillId="4" borderId="32" xfId="0" applyNumberFormat="1" applyFont="1" applyFill="1" applyBorder="1" applyAlignment="1">
      <alignment vertical="center"/>
    </xf>
    <xf numFmtId="3" fontId="2" fillId="4" borderId="16" xfId="1" applyNumberFormat="1" applyFont="1" applyFill="1" applyBorder="1" applyAlignment="1">
      <alignment horizontal="right" vertical="center"/>
    </xf>
    <xf numFmtId="3" fontId="2" fillId="4" borderId="17" xfId="1" applyNumberFormat="1" applyFont="1" applyFill="1" applyBorder="1" applyAlignment="1">
      <alignment horizontal="right" vertical="center"/>
    </xf>
    <xf numFmtId="2" fontId="2" fillId="4" borderId="32" xfId="0" applyNumberFormat="1" applyFont="1" applyFill="1" applyBorder="1" applyAlignment="1">
      <alignment vertical="center"/>
    </xf>
    <xf numFmtId="2" fontId="2" fillId="4" borderId="13" xfId="0" applyNumberFormat="1" applyFont="1" applyFill="1" applyBorder="1" applyAlignment="1">
      <alignment vertical="center"/>
    </xf>
    <xf numFmtId="3" fontId="2" fillId="4" borderId="6" xfId="1" applyNumberFormat="1" applyFont="1" applyFill="1" applyBorder="1" applyAlignment="1">
      <alignment horizontal="right" vertical="center"/>
    </xf>
    <xf numFmtId="3" fontId="2" fillId="4" borderId="8" xfId="1" applyNumberFormat="1" applyFont="1" applyFill="1" applyBorder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3" fontId="2" fillId="0" borderId="0" xfId="0" applyNumberFormat="1" applyFont="1" applyAlignment="1">
      <alignment horizontal="center"/>
    </xf>
    <xf numFmtId="0" fontId="2" fillId="0" borderId="0" xfId="0" applyFont="1" applyAlignment="1">
      <alignment horizontal="right"/>
    </xf>
    <xf numFmtId="3" fontId="7" fillId="2" borderId="0" xfId="1" applyNumberFormat="1" applyFont="1" applyFill="1" applyBorder="1" applyAlignment="1">
      <alignment vertical="center" wrapText="1"/>
    </xf>
    <xf numFmtId="3" fontId="5" fillId="4" borderId="15" xfId="0" applyNumberFormat="1" applyFont="1" applyFill="1" applyBorder="1" applyAlignment="1">
      <alignment horizontal="right" vertical="center"/>
    </xf>
    <xf numFmtId="0" fontId="5" fillId="3" borderId="35" xfId="0" applyFont="1" applyFill="1" applyBorder="1" applyAlignment="1">
      <alignment vertical="center"/>
    </xf>
    <xf numFmtId="0" fontId="5" fillId="3" borderId="37" xfId="0" applyFont="1" applyFill="1" applyBorder="1" applyAlignment="1">
      <alignment vertical="center"/>
    </xf>
    <xf numFmtId="0" fontId="5" fillId="3" borderId="36" xfId="0" applyFont="1" applyFill="1" applyBorder="1" applyAlignment="1">
      <alignment vertical="center"/>
    </xf>
    <xf numFmtId="3" fontId="5" fillId="3" borderId="35" xfId="0" applyNumberFormat="1" applyFont="1" applyFill="1" applyBorder="1" applyAlignment="1">
      <alignment vertical="center"/>
    </xf>
    <xf numFmtId="3" fontId="5" fillId="3" borderId="37" xfId="0" applyNumberFormat="1" applyFont="1" applyFill="1" applyBorder="1" applyAlignment="1">
      <alignment vertical="center"/>
    </xf>
    <xf numFmtId="3" fontId="5" fillId="3" borderId="36" xfId="0" applyNumberFormat="1" applyFont="1" applyFill="1" applyBorder="1" applyAlignment="1">
      <alignment vertical="center"/>
    </xf>
    <xf numFmtId="3" fontId="2" fillId="3" borderId="27" xfId="0" applyNumberFormat="1" applyFont="1" applyFill="1" applyBorder="1" applyAlignment="1">
      <alignment vertical="center"/>
    </xf>
    <xf numFmtId="3" fontId="2" fillId="3" borderId="37" xfId="0" applyNumberFormat="1" applyFont="1" applyFill="1" applyBorder="1" applyAlignment="1">
      <alignment vertical="center"/>
    </xf>
    <xf numFmtId="3" fontId="2" fillId="3" borderId="28" xfId="0" applyNumberFormat="1" applyFont="1" applyFill="1" applyBorder="1" applyAlignment="1">
      <alignment vertical="center"/>
    </xf>
    <xf numFmtId="3" fontId="5" fillId="3" borderId="39" xfId="0" applyNumberFormat="1" applyFont="1" applyFill="1" applyBorder="1" applyAlignment="1">
      <alignment vertical="center"/>
    </xf>
    <xf numFmtId="3" fontId="5" fillId="3" borderId="19" xfId="0" applyNumberFormat="1" applyFont="1" applyFill="1" applyBorder="1" applyAlignment="1">
      <alignment vertical="center"/>
    </xf>
    <xf numFmtId="3" fontId="2" fillId="0" borderId="14" xfId="0" applyNumberFormat="1" applyFont="1" applyFill="1" applyBorder="1" applyAlignment="1">
      <alignment horizontal="right" vertical="center"/>
    </xf>
    <xf numFmtId="3" fontId="2" fillId="0" borderId="16" xfId="0" applyNumberFormat="1" applyFont="1" applyFill="1" applyBorder="1" applyAlignment="1">
      <alignment horizontal="right" vertical="center"/>
    </xf>
    <xf numFmtId="3" fontId="2" fillId="0" borderId="17" xfId="0" applyNumberFormat="1" applyFont="1" applyFill="1" applyBorder="1" applyAlignment="1">
      <alignment horizontal="right" vertical="center"/>
    </xf>
    <xf numFmtId="3" fontId="5" fillId="0" borderId="15" xfId="0" applyNumberFormat="1" applyFont="1" applyFill="1" applyBorder="1" applyAlignment="1">
      <alignment horizontal="right" vertical="center"/>
    </xf>
    <xf numFmtId="3" fontId="9" fillId="0" borderId="16" xfId="0" applyNumberFormat="1" applyFont="1" applyFill="1" applyBorder="1" applyAlignment="1">
      <alignment horizontal="right" vertical="center"/>
    </xf>
    <xf numFmtId="3" fontId="5" fillId="0" borderId="17" xfId="0" applyNumberFormat="1" applyFont="1" applyFill="1" applyBorder="1" applyAlignment="1">
      <alignment horizontal="right" vertical="center"/>
    </xf>
    <xf numFmtId="3" fontId="2" fillId="0" borderId="32" xfId="0" applyNumberFormat="1" applyFont="1" applyFill="1" applyBorder="1" applyAlignment="1">
      <alignment vertical="center"/>
    </xf>
    <xf numFmtId="3" fontId="2" fillId="0" borderId="16" xfId="1" applyNumberFormat="1" applyFont="1" applyFill="1" applyBorder="1" applyAlignment="1">
      <alignment horizontal="right" vertical="center"/>
    </xf>
    <xf numFmtId="3" fontId="2" fillId="0" borderId="17" xfId="1" applyNumberFormat="1" applyFont="1" applyFill="1" applyBorder="1" applyAlignment="1">
      <alignment horizontal="right" vertical="center"/>
    </xf>
    <xf numFmtId="3" fontId="2" fillId="0" borderId="5" xfId="0" applyNumberFormat="1" applyFont="1" applyFill="1" applyBorder="1" applyAlignment="1">
      <alignment horizontal="right" vertical="center"/>
    </xf>
    <xf numFmtId="3" fontId="2" fillId="0" borderId="6" xfId="0" applyNumberFormat="1" applyFont="1" applyFill="1" applyBorder="1" applyAlignment="1">
      <alignment horizontal="right" vertical="center"/>
    </xf>
    <xf numFmtId="3" fontId="2" fillId="0" borderId="8" xfId="0" applyNumberFormat="1" applyFont="1" applyFill="1" applyBorder="1" applyAlignment="1">
      <alignment horizontal="right" vertical="center"/>
    </xf>
    <xf numFmtId="3" fontId="5" fillId="0" borderId="7" xfId="0" applyNumberFormat="1" applyFont="1" applyFill="1" applyBorder="1" applyAlignment="1">
      <alignment horizontal="right" vertical="center"/>
    </xf>
    <xf numFmtId="3" fontId="9" fillId="0" borderId="6" xfId="0" applyNumberFormat="1" applyFont="1" applyFill="1" applyBorder="1" applyAlignment="1">
      <alignment horizontal="right" vertical="center"/>
    </xf>
    <xf numFmtId="164" fontId="2" fillId="0" borderId="17" xfId="1" applyFont="1" applyFill="1" applyBorder="1" applyAlignment="1">
      <alignment horizontal="right" vertical="center"/>
    </xf>
    <xf numFmtId="164" fontId="2" fillId="0" borderId="32" xfId="1" applyFont="1" applyFill="1" applyBorder="1" applyAlignment="1">
      <alignment vertical="center"/>
    </xf>
    <xf numFmtId="164" fontId="2" fillId="0" borderId="16" xfId="1" applyFont="1" applyFill="1" applyBorder="1" applyAlignment="1">
      <alignment horizontal="right" vertical="center"/>
    </xf>
    <xf numFmtId="164" fontId="2" fillId="0" borderId="5" xfId="1" applyFont="1" applyFill="1" applyBorder="1" applyAlignment="1">
      <alignment horizontal="right" vertical="center"/>
    </xf>
    <xf numFmtId="3" fontId="2" fillId="0" borderId="21" xfId="0" applyNumberFormat="1" applyFont="1" applyFill="1" applyBorder="1" applyAlignment="1">
      <alignment horizontal="right" vertical="center"/>
    </xf>
    <xf numFmtId="3" fontId="2" fillId="0" borderId="23" xfId="0" applyNumberFormat="1" applyFont="1" applyFill="1" applyBorder="1" applyAlignment="1">
      <alignment horizontal="right" vertical="center"/>
    </xf>
    <xf numFmtId="3" fontId="2" fillId="0" borderId="24" xfId="0" applyNumberFormat="1" applyFont="1" applyFill="1" applyBorder="1" applyAlignment="1">
      <alignment horizontal="right" vertical="center"/>
    </xf>
    <xf numFmtId="164" fontId="2" fillId="0" borderId="21" xfId="1" applyFont="1" applyFill="1" applyBorder="1" applyAlignment="1">
      <alignment horizontal="right" vertical="center"/>
    </xf>
    <xf numFmtId="3" fontId="2" fillId="0" borderId="33" xfId="0" applyNumberFormat="1" applyFont="1" applyFill="1" applyBorder="1" applyAlignment="1">
      <alignment horizontal="right" vertical="center"/>
    </xf>
    <xf numFmtId="3" fontId="2" fillId="0" borderId="34" xfId="0" applyNumberFormat="1" applyFont="1" applyFill="1" applyBorder="1" applyAlignment="1">
      <alignment horizontal="right" vertical="center"/>
    </xf>
    <xf numFmtId="3" fontId="2" fillId="0" borderId="25" xfId="0" applyNumberFormat="1" applyFont="1" applyFill="1" applyBorder="1" applyAlignment="1">
      <alignment horizontal="right" vertical="center"/>
    </xf>
    <xf numFmtId="3" fontId="9" fillId="0" borderId="34" xfId="0" applyNumberFormat="1" applyFont="1" applyFill="1" applyBorder="1" applyAlignment="1">
      <alignment horizontal="right" vertical="center"/>
    </xf>
    <xf numFmtId="0" fontId="5" fillId="0" borderId="1" xfId="0" applyFont="1" applyFill="1" applyBorder="1" applyAlignment="1">
      <alignment vertical="center"/>
    </xf>
    <xf numFmtId="0" fontId="5" fillId="0" borderId="2" xfId="0" applyFont="1" applyFill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3" fontId="5" fillId="0" borderId="1" xfId="0" applyNumberFormat="1" applyFont="1" applyFill="1" applyBorder="1" applyAlignment="1">
      <alignment vertical="center"/>
    </xf>
    <xf numFmtId="3" fontId="5" fillId="0" borderId="2" xfId="0" applyNumberFormat="1" applyFont="1" applyFill="1" applyBorder="1" applyAlignment="1">
      <alignment vertical="center"/>
    </xf>
    <xf numFmtId="3" fontId="6" fillId="0" borderId="2" xfId="0" applyNumberFormat="1" applyFont="1" applyFill="1" applyBorder="1" applyAlignment="1">
      <alignment vertical="center"/>
    </xf>
    <xf numFmtId="3" fontId="6" fillId="0" borderId="3" xfId="0" applyNumberFormat="1" applyFont="1" applyFill="1" applyBorder="1" applyAlignment="1">
      <alignment vertical="center"/>
    </xf>
    <xf numFmtId="3" fontId="2" fillId="0" borderId="1" xfId="0" applyNumberFormat="1" applyFont="1" applyFill="1" applyBorder="1" applyAlignment="1">
      <alignment vertical="center"/>
    </xf>
    <xf numFmtId="3" fontId="2" fillId="0" borderId="2" xfId="0" applyNumberFormat="1" applyFont="1" applyFill="1" applyBorder="1" applyAlignment="1">
      <alignment vertical="center"/>
    </xf>
    <xf numFmtId="3" fontId="2" fillId="0" borderId="4" xfId="0" applyNumberFormat="1" applyFont="1" applyFill="1" applyBorder="1" applyAlignment="1">
      <alignment vertical="center"/>
    </xf>
    <xf numFmtId="0" fontId="5" fillId="0" borderId="9" xfId="0" applyFont="1" applyFill="1" applyBorder="1" applyAlignment="1">
      <alignment vertical="center"/>
    </xf>
    <xf numFmtId="0" fontId="5" fillId="0" borderId="10" xfId="0" applyFont="1" applyFill="1" applyBorder="1" applyAlignment="1">
      <alignment vertical="center"/>
    </xf>
    <xf numFmtId="0" fontId="5" fillId="0" borderId="12" xfId="0" applyFont="1" applyFill="1" applyBorder="1" applyAlignment="1">
      <alignment vertical="center"/>
    </xf>
    <xf numFmtId="3" fontId="5" fillId="0" borderId="9" xfId="0" applyNumberFormat="1" applyFont="1" applyFill="1" applyBorder="1" applyAlignment="1">
      <alignment vertical="center"/>
    </xf>
    <xf numFmtId="3" fontId="5" fillId="0" borderId="10" xfId="0" applyNumberFormat="1" applyFont="1" applyFill="1" applyBorder="1" applyAlignment="1">
      <alignment vertical="center"/>
    </xf>
    <xf numFmtId="3" fontId="6" fillId="0" borderId="10" xfId="0" applyNumberFormat="1" applyFont="1" applyFill="1" applyBorder="1" applyAlignment="1">
      <alignment vertical="center"/>
    </xf>
    <xf numFmtId="3" fontId="6" fillId="0" borderId="11" xfId="0" applyNumberFormat="1" applyFont="1" applyFill="1" applyBorder="1" applyAlignment="1">
      <alignment vertical="center"/>
    </xf>
    <xf numFmtId="3" fontId="2" fillId="0" borderId="9" xfId="0" applyNumberFormat="1" applyFont="1" applyFill="1" applyBorder="1" applyAlignment="1">
      <alignment vertical="center"/>
    </xf>
    <xf numFmtId="3" fontId="2" fillId="0" borderId="10" xfId="0" applyNumberFormat="1" applyFont="1" applyFill="1" applyBorder="1" applyAlignment="1">
      <alignment vertical="center"/>
    </xf>
    <xf numFmtId="3" fontId="2" fillId="0" borderId="12" xfId="0" applyNumberFormat="1" applyFont="1" applyFill="1" applyBorder="1" applyAlignment="1">
      <alignment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3" fontId="5" fillId="0" borderId="18" xfId="0" applyNumberFormat="1" applyFont="1" applyFill="1" applyBorder="1" applyAlignment="1">
      <alignment horizontal="center" vertical="center"/>
    </xf>
    <xf numFmtId="3" fontId="5" fillId="0" borderId="19" xfId="0" applyNumberFormat="1" applyFont="1" applyFill="1" applyBorder="1" applyAlignment="1">
      <alignment horizontal="center" vertical="center"/>
    </xf>
    <xf numFmtId="3" fontId="5" fillId="0" borderId="20" xfId="0" applyNumberFormat="1" applyFont="1" applyFill="1" applyBorder="1" applyAlignment="1">
      <alignment horizontal="center" vertical="center"/>
    </xf>
    <xf numFmtId="1" fontId="5" fillId="0" borderId="26" xfId="0" applyNumberFormat="1" applyFont="1" applyFill="1" applyBorder="1" applyAlignment="1">
      <alignment horizontal="center" vertical="center"/>
    </xf>
    <xf numFmtId="1" fontId="5" fillId="0" borderId="19" xfId="0" applyNumberFormat="1" applyFont="1" applyFill="1" applyBorder="1" applyAlignment="1">
      <alignment horizontal="center" vertical="center"/>
    </xf>
    <xf numFmtId="1" fontId="5" fillId="0" borderId="20" xfId="0" applyNumberFormat="1" applyFont="1" applyFill="1" applyBorder="1" applyAlignment="1">
      <alignment horizontal="center" vertical="center"/>
    </xf>
    <xf numFmtId="3" fontId="2" fillId="0" borderId="6" xfId="1" applyNumberFormat="1" applyFont="1" applyFill="1" applyBorder="1" applyAlignment="1">
      <alignment horizontal="right" vertical="center"/>
    </xf>
    <xf numFmtId="164" fontId="2" fillId="0" borderId="6" xfId="1" applyFont="1" applyFill="1" applyBorder="1" applyAlignment="1">
      <alignment horizontal="right" vertical="center"/>
    </xf>
    <xf numFmtId="3" fontId="2" fillId="0" borderId="8" xfId="1" applyNumberFormat="1" applyFont="1" applyFill="1" applyBorder="1" applyAlignment="1">
      <alignment horizontal="right" vertical="center"/>
    </xf>
    <xf numFmtId="164" fontId="2" fillId="0" borderId="8" xfId="1" applyFont="1" applyFill="1" applyBorder="1" applyAlignment="1">
      <alignment horizontal="right" vertical="center"/>
    </xf>
    <xf numFmtId="0" fontId="5" fillId="4" borderId="31" xfId="0" applyFont="1" applyFill="1" applyBorder="1" applyAlignment="1">
      <alignment horizontal="left" vertical="center"/>
    </xf>
    <xf numFmtId="3" fontId="10" fillId="0" borderId="7" xfId="0" applyNumberFormat="1" applyFont="1" applyFill="1" applyBorder="1" applyAlignment="1">
      <alignment horizontal="right" vertical="center"/>
    </xf>
    <xf numFmtId="0" fontId="5" fillId="4" borderId="15" xfId="0" applyFont="1" applyFill="1" applyBorder="1" applyAlignment="1">
      <alignment horizontal="left" vertical="center"/>
    </xf>
    <xf numFmtId="0" fontId="5" fillId="4" borderId="7" xfId="0" applyFont="1" applyFill="1" applyBorder="1" applyAlignment="1">
      <alignment horizontal="left" vertical="center"/>
    </xf>
    <xf numFmtId="0" fontId="11" fillId="4" borderId="7" xfId="0" applyFont="1" applyFill="1" applyBorder="1" applyAlignment="1">
      <alignment horizontal="left" vertical="center"/>
    </xf>
    <xf numFmtId="0" fontId="5" fillId="4" borderId="22" xfId="0" applyFont="1" applyFill="1" applyBorder="1" applyAlignment="1">
      <alignment horizontal="left" vertical="center"/>
    </xf>
    <xf numFmtId="3" fontId="10" fillId="0" borderId="3" xfId="0" applyNumberFormat="1" applyFont="1" applyFill="1" applyBorder="1" applyAlignment="1">
      <alignment horizontal="right" vertical="center"/>
    </xf>
    <xf numFmtId="3" fontId="10" fillId="0" borderId="11" xfId="0" applyNumberFormat="1" applyFont="1" applyFill="1" applyBorder="1" applyAlignment="1">
      <alignment horizontal="right" vertical="center"/>
    </xf>
    <xf numFmtId="0" fontId="6" fillId="0" borderId="42" xfId="0" applyFont="1" applyFill="1" applyBorder="1" applyAlignment="1">
      <alignment horizontal="center" vertical="center"/>
    </xf>
    <xf numFmtId="3" fontId="9" fillId="4" borderId="46" xfId="0" applyNumberFormat="1" applyFont="1" applyFill="1" applyBorder="1" applyAlignment="1">
      <alignment horizontal="right" vertical="center"/>
    </xf>
    <xf numFmtId="3" fontId="9" fillId="0" borderId="46" xfId="0" applyNumberFormat="1" applyFont="1" applyFill="1" applyBorder="1" applyAlignment="1">
      <alignment horizontal="right" vertical="center"/>
    </xf>
    <xf numFmtId="3" fontId="9" fillId="4" borderId="47" xfId="0" applyNumberFormat="1" applyFont="1" applyFill="1" applyBorder="1" applyAlignment="1">
      <alignment horizontal="right" vertical="center"/>
    </xf>
    <xf numFmtId="3" fontId="9" fillId="0" borderId="47" xfId="0" applyNumberFormat="1" applyFont="1" applyFill="1" applyBorder="1" applyAlignment="1">
      <alignment horizontal="right" vertical="center"/>
    </xf>
    <xf numFmtId="3" fontId="9" fillId="0" borderId="43" xfId="0" applyNumberFormat="1" applyFont="1" applyFill="1" applyBorder="1" applyAlignment="1">
      <alignment horizontal="right" vertical="center"/>
    </xf>
    <xf numFmtId="3" fontId="9" fillId="4" borderId="43" xfId="0" applyNumberFormat="1" applyFont="1" applyFill="1" applyBorder="1" applyAlignment="1">
      <alignment horizontal="right" vertical="center"/>
    </xf>
    <xf numFmtId="164" fontId="9" fillId="4" borderId="43" xfId="1" applyFont="1" applyFill="1" applyBorder="1" applyAlignment="1">
      <alignment horizontal="right" vertical="center"/>
    </xf>
    <xf numFmtId="164" fontId="9" fillId="0" borderId="43" xfId="1" applyFont="1" applyFill="1" applyBorder="1" applyAlignment="1">
      <alignment horizontal="right" vertical="center"/>
    </xf>
    <xf numFmtId="3" fontId="9" fillId="0" borderId="44" xfId="0" applyNumberFormat="1" applyFont="1" applyFill="1" applyBorder="1" applyAlignment="1">
      <alignment horizontal="right" vertical="center"/>
    </xf>
    <xf numFmtId="3" fontId="6" fillId="0" borderId="41" xfId="0" applyNumberFormat="1" applyFont="1" applyFill="1" applyBorder="1" applyAlignment="1">
      <alignment vertical="center"/>
    </xf>
    <xf numFmtId="3" fontId="6" fillId="0" borderId="42" xfId="0" applyNumberFormat="1" applyFont="1" applyFill="1" applyBorder="1" applyAlignment="1">
      <alignment vertical="center"/>
    </xf>
    <xf numFmtId="3" fontId="5" fillId="0" borderId="8" xfId="0" applyNumberFormat="1" applyFont="1" applyFill="1" applyBorder="1" applyAlignment="1">
      <alignment horizontal="right" vertical="center"/>
    </xf>
    <xf numFmtId="3" fontId="5" fillId="0" borderId="24" xfId="0" applyNumberFormat="1" applyFont="1" applyFill="1" applyBorder="1" applyAlignment="1">
      <alignment horizontal="right" vertical="center"/>
    </xf>
    <xf numFmtId="3" fontId="5" fillId="4" borderId="24" xfId="0" applyNumberFormat="1" applyFont="1" applyFill="1" applyBorder="1" applyAlignment="1">
      <alignment horizontal="right" vertical="center"/>
    </xf>
    <xf numFmtId="3" fontId="5" fillId="0" borderId="25" xfId="0" applyNumberFormat="1" applyFont="1" applyFill="1" applyBorder="1" applyAlignment="1">
      <alignment horizontal="right" vertical="center"/>
    </xf>
    <xf numFmtId="3" fontId="5" fillId="0" borderId="4" xfId="0" applyNumberFormat="1" applyFont="1" applyFill="1" applyBorder="1" applyAlignment="1">
      <alignment vertical="center"/>
    </xf>
    <xf numFmtId="3" fontId="5" fillId="0" borderId="12" xfId="0" applyNumberFormat="1" applyFont="1" applyFill="1" applyBorder="1" applyAlignment="1">
      <alignment vertical="center"/>
    </xf>
    <xf numFmtId="164" fontId="5" fillId="0" borderId="15" xfId="1" applyFont="1" applyFill="1" applyBorder="1" applyAlignment="1">
      <alignment horizontal="right" vertical="center"/>
    </xf>
    <xf numFmtId="3" fontId="5" fillId="3" borderId="40" xfId="0" applyNumberFormat="1" applyFont="1" applyFill="1" applyBorder="1" applyAlignment="1">
      <alignment vertical="center"/>
    </xf>
    <xf numFmtId="3" fontId="2" fillId="4" borderId="5" xfId="0" applyNumberFormat="1" applyFont="1" applyFill="1" applyBorder="1" applyAlignment="1">
      <alignment vertical="center"/>
    </xf>
    <xf numFmtId="3" fontId="2" fillId="0" borderId="5" xfId="0" applyNumberFormat="1" applyFont="1" applyFill="1" applyBorder="1" applyAlignment="1">
      <alignment vertical="center"/>
    </xf>
    <xf numFmtId="0" fontId="6" fillId="4" borderId="48" xfId="0" applyFont="1" applyFill="1" applyBorder="1" applyAlignment="1">
      <alignment horizontal="center" vertical="center"/>
    </xf>
    <xf numFmtId="0" fontId="6" fillId="4" borderId="49" xfId="0" applyFont="1" applyFill="1" applyBorder="1" applyAlignment="1">
      <alignment horizontal="center" vertical="center"/>
    </xf>
    <xf numFmtId="0" fontId="6" fillId="4" borderId="5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5" fillId="4" borderId="1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6" fillId="4" borderId="27" xfId="0" applyFont="1" applyFill="1" applyBorder="1" applyAlignment="1">
      <alignment horizontal="center" vertical="center" wrapText="1"/>
    </xf>
    <xf numFmtId="0" fontId="6" fillId="4" borderId="28" xfId="0" applyFont="1" applyFill="1" applyBorder="1" applyAlignment="1">
      <alignment horizontal="center" vertical="center" wrapText="1"/>
    </xf>
    <xf numFmtId="0" fontId="6" fillId="4" borderId="29" xfId="0" applyFont="1" applyFill="1" applyBorder="1" applyAlignment="1">
      <alignment horizontal="center" vertical="center" wrapText="1"/>
    </xf>
    <xf numFmtId="0" fontId="6" fillId="4" borderId="30" xfId="0" applyFont="1" applyFill="1" applyBorder="1" applyAlignment="1">
      <alignment horizontal="center" vertical="center" wrapText="1"/>
    </xf>
    <xf numFmtId="0" fontId="5" fillId="0" borderId="27" xfId="0" applyFont="1" applyFill="1" applyBorder="1" applyAlignment="1">
      <alignment horizontal="center" vertical="center" wrapText="1"/>
    </xf>
    <xf numFmtId="0" fontId="5" fillId="0" borderId="39" xfId="0" applyFont="1" applyFill="1" applyBorder="1" applyAlignment="1">
      <alignment horizontal="center" vertical="center" wrapText="1"/>
    </xf>
    <xf numFmtId="0" fontId="5" fillId="0" borderId="28" xfId="0" applyFont="1" applyFill="1" applyBorder="1" applyAlignment="1">
      <alignment horizontal="center" vertical="center" wrapText="1"/>
    </xf>
    <xf numFmtId="0" fontId="5" fillId="3" borderId="18" xfId="0" applyFont="1" applyFill="1" applyBorder="1" applyAlignment="1">
      <alignment horizontal="center" vertical="center"/>
    </xf>
    <xf numFmtId="0" fontId="5" fillId="3" borderId="40" xfId="0" applyFont="1" applyFill="1" applyBorder="1" applyAlignment="1">
      <alignment horizontal="center" vertical="center"/>
    </xf>
    <xf numFmtId="0" fontId="5" fillId="0" borderId="45" xfId="0" applyFont="1" applyFill="1" applyBorder="1" applyAlignment="1">
      <alignment horizontal="center" vertical="center" wrapText="1"/>
    </xf>
    <xf numFmtId="0" fontId="5" fillId="0" borderId="37" xfId="0" applyFont="1" applyFill="1" applyBorder="1" applyAlignment="1">
      <alignment horizontal="center" vertical="center" wrapText="1"/>
    </xf>
    <xf numFmtId="0" fontId="5" fillId="0" borderId="38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5" fillId="0" borderId="29" xfId="0" applyFont="1" applyFill="1" applyBorder="1" applyAlignment="1">
      <alignment horizontal="center" vertical="center" wrapText="1"/>
    </xf>
    <xf numFmtId="0" fontId="5" fillId="0" borderId="30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" Type="http://schemas.openxmlformats.org/officeDocument/2006/relationships/externalLink" Target="externalLinks/externalLink2.xml"/><Relationship Id="rId21" Type="http://schemas.openxmlformats.org/officeDocument/2006/relationships/styles" Target="styles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Veniturile%20reglem%20ANRE/1.%20Chi&#537;in&#259;u-gaz%20S.R.L/Chi&#537;in&#259;u%20Gaz%20proiect%20venit%20reglem%202026%20ANRE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Strungari/Desktop/Examinare%20ANRE/7.%20Cahul%20gaz%20S.R.L/ANRE%20Cahul-gaz%20Venit%20reglementat%202026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Veniturile%20reglem%20ANRE/12.%20Taraclia%20gaz%20S.R.L/ANRE%20Taraclia%20Venit%20Reglementat%202026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Veniturile%20reglem%20ANRE/6.%20Ungheni-gaz%20S.R.L/Venitul%20reglementat%20SRL%20Ungheni%20examinare%20ANRE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Strungari\AppData\Local\Microsoft\Windows\INetCache\Content.Outlook\W39A93Z7\Venit%20distribu&#539;ie%202026%20Rotalin%20Gaz%20Trading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Strungari/Desktop/Examinare%20ANRE/15.%20Proalfa-Service%20S.R.L/Proalfa%20Venit%20reglementat%20proiect%20ANRE%202026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Strungari/Desktop/Examinare%20ANRE/17.%20FAITEC-M%20FPC%20S.R.L/Venit%20reglementat%202026%20Faitec-M%20SRL%20%20Acceptat%20ANRE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Strungari/Desktop/Examinare%20ANRE/16.%20LACATU&#350;%20FPC%20S.R.L/Veniturile%20Reglementate%20%202026%20SRL%20L&#259;c&#259;tu&#537;,%20ex%20ANRE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Strungari/Desktop/Examinare%20ANRE/14.%20Nord%20Gaz%20S&#238;ngerei%20&#206;CS%20S.R.L/VR%20NGS%202026%20NOU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Strungari/Desktop/Distribu&#539;ia%20gaze%20naturale/Tarife%20armonizate%20distribu&#539;ie/Tarife%20distribu&#539;ie%20armonizat%202-%2020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Strungari/Desktop/Examinare%20ANRE/4.%20Ialoveni-gaz%20S.R.L/Venit%20Ialoveni,ANRE%202026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Strungari/Desktop/Examinare%20ANRE/8.%20Balti%20gaz%20S.R.L/Venit%20reglementat%20SRL%20B&#259;l&#539;i-gaz,%20ex.%20ANRE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Strungari/Desktop/Examinare%20ANRE/2.%20Edine&#539;-gaz%20S.R.L/VR%202026%20Edine&#539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Strungari/Desktop/Examinare%20ANRE/3.%20Floresti-gaz%20S.R.L/Veniturile%20reglementate%20SRL%20Flore&#537;ti,%20ex%20ANRE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Strungari/Desktop/Examinare%20ANRE/9.%20Orhei%20gaz%20S.R.L/VR%202026%20Orhei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Strungari/Desktop/Examinare%20ANRE/5.%20Stefan%20Vod&#259;-%20gaz%20S.R.L/&#536;tefan%20Vod&#259;%20Gaz%20Venit%202026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Strungari/Desktop/Examinare%20ANRE/10.%20Cimislia%20gaz%20S.R.L/Venitul%20reglementat%20SRL%20Cimi&#537;lia-gaz,%20ex.%20ANRE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Strungari/Desktop/Examinare%20ANRE/11.%20Gagauz%20gaz%20S.R.L/ANRE%20venit%20reglementat%202026%20-%20Gagauz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"/>
      <sheetName val="Venit reglementat 2026"/>
      <sheetName val="Actualizarea"/>
      <sheetName val="pct.61 din Metodologie"/>
      <sheetName val="Excluderi contoare"/>
      <sheetName val="Recalcul CC 2022-2024"/>
      <sheetName val="Tabelul comparativ"/>
      <sheetName val="LR 2026"/>
      <sheetName val="Devieri"/>
      <sheetName val="CTP 2026"/>
      <sheetName val="D8 2025"/>
      <sheetName val="Volumele distrib"/>
      <sheetName val="Amortizarea și rentabilitatea"/>
      <sheetName val="Excluderi AMORTIZARE"/>
      <sheetName val="Total plati, impozite,taxe 2026"/>
      <sheetName val="Raport prev. invest 2025"/>
      <sheetName val="Plan investit 2026"/>
      <sheetName val="val.ieș.2022-2023"/>
      <sheetName val="val.ieș. 2024"/>
      <sheetName val="val.ieș."/>
      <sheetName val="WACC"/>
      <sheetName val="rf"/>
      <sheetName val="Curs USD 2024"/>
      <sheetName val="IPC 2024"/>
      <sheetName val="Impozie si taxe 2026"/>
      <sheetName val="impozit imob 2026"/>
      <sheetName val="impozit funciar 2026"/>
      <sheetName val="impozit amenajarea 2026"/>
      <sheetName val="impozit folosirea drum 2026"/>
      <sheetName val="taxa emisiile pol 2026"/>
      <sheetName val="Aloc. pu fond de rulm 2025"/>
      <sheetName val="VariantaII 0,8;1;1,2;1,4"/>
      <sheetName val="Venit din deterior 2025"/>
      <sheetName val="BNM"/>
      <sheetName val="Sheet11"/>
      <sheetName val="D3_preventiv 2025"/>
      <sheetName val="D3a_preventiv 2025"/>
      <sheetName val="D4_preventiv 2025"/>
      <sheetName val="D5 2025"/>
      <sheetName val="D6_preventiv 2025"/>
      <sheetName val="611.3.3"/>
      <sheetName val="D8 2025_old"/>
      <sheetName val="D9 2025"/>
      <sheetName val="D10_preventiv 2025"/>
      <sheetName val="Rata medie BNM 2025"/>
      <sheetName val="Curs USD_BNM 2025"/>
      <sheetName val="IPC MD 2025"/>
      <sheetName val="IPC SUA 2025"/>
    </sheetNames>
    <sheetDataSet>
      <sheetData sheetId="0"/>
      <sheetData sheetId="1">
        <row r="23">
          <cell r="E23">
            <v>50509.199439904529</v>
          </cell>
        </row>
        <row r="24">
          <cell r="E24">
            <v>87.340919986130928</v>
          </cell>
          <cell r="F24">
            <v>485.14753814276759</v>
          </cell>
          <cell r="G24">
            <v>2431.5826180047402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enit reglementat"/>
      <sheetName val="Actualizarea"/>
      <sheetName val="Amortizarea și rentabilitatea"/>
      <sheetName val="WACC"/>
      <sheetName val="rf"/>
      <sheetName val="LR NC"/>
      <sheetName val="CTP"/>
      <sheetName val="Devieri"/>
      <sheetName val="VariantaII 0,8;1;1,2;1,4"/>
      <sheetName val="Excluderi "/>
      <sheetName val="Excl. contoare"/>
      <sheetName val="pct.61 din Metodologie"/>
      <sheetName val="Impozite și taxe (2026)"/>
      <sheetName val="D-3 2025"/>
      <sheetName val="D-3a 2025"/>
      <sheetName val="D4 2025"/>
      <sheetName val="RaportD5 2025"/>
      <sheetName val="D6 2025"/>
      <sheetName val="Raport D8 2025"/>
      <sheetName val="Raport D9 2025"/>
      <sheetName val="Raport D10.2025"/>
      <sheetName val="RaportD11.2025"/>
      <sheetName val="RaportD12.2025"/>
      <sheetName val="BNM"/>
    </sheetNames>
    <sheetDataSet>
      <sheetData sheetId="0">
        <row r="25">
          <cell r="E25">
            <v>17442.116624270177</v>
          </cell>
        </row>
        <row r="26">
          <cell r="E26">
            <v>843.09864300648155</v>
          </cell>
          <cell r="F26">
            <v>2998.7383206491995</v>
          </cell>
          <cell r="G26">
            <v>6159.0575872487761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enit reglementat"/>
      <sheetName val="Actualizarea"/>
      <sheetName val="BLS Data Series"/>
      <sheetName val="Amortizarea și rentabilitatea"/>
      <sheetName val="Excluderi"/>
      <sheetName val="Excl. contoare"/>
      <sheetName val="WACC"/>
      <sheetName val="rf"/>
      <sheetName val="LR NC"/>
      <sheetName val="Devieri"/>
      <sheetName val="CTP 2022"/>
      <sheetName val="CTP 2023-2026"/>
      <sheetName val="Impozite și taxe"/>
      <sheetName val="IPC SUA 2024"/>
      <sheetName val="D3"/>
      <sheetName val="D3a"/>
      <sheetName val="D4"/>
      <sheetName val="D5"/>
      <sheetName val="D6"/>
      <sheetName val="D8"/>
      <sheetName val="D9"/>
      <sheetName val="D10 PRELIMINAR"/>
      <sheetName val="pct.61 din Metodologia 443"/>
      <sheetName val="VariantaII 0,8;1;1,2;1,4"/>
    </sheetNames>
    <sheetDataSet>
      <sheetData sheetId="0">
        <row r="25">
          <cell r="E25">
            <v>10658.078413246045</v>
          </cell>
        </row>
        <row r="26">
          <cell r="E26">
            <v>1137.954133380957</v>
          </cell>
          <cell r="F26">
            <v>3027.9020208128031</v>
          </cell>
          <cell r="G26">
            <v>10350.851152487081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enitul reglementat 2026"/>
      <sheetName val="Actualizarea"/>
      <sheetName val="Amortizarea și rentabilitatea"/>
      <sheetName val="Devieri"/>
      <sheetName val="VariantaII 0,8;1;1,2;1,4 (2)"/>
      <sheetName val="exclud.contoare"/>
      <sheetName val="Rata dob. 2025"/>
      <sheetName val="Curs $ 2025"/>
      <sheetName val=" volume 2026 "/>
      <sheetName val="pierderi"/>
      <sheetName val="D-5"/>
      <sheetName val="LR 2024"/>
      <sheetName val="CTP 2023-2025"/>
      <sheetName val="pct.61 din Metodologie"/>
      <sheetName val="Impozite și taxe"/>
      <sheetName val="Excluderi"/>
      <sheetName val="WACC"/>
      <sheetName val="D-3"/>
      <sheetName val="D-3a"/>
      <sheetName val="D-4"/>
      <sheetName val="Raport D6"/>
      <sheetName val="D-8"/>
      <sheetName val="Raport D9"/>
      <sheetName val="Raport D10"/>
      <sheetName val="RaportD11"/>
      <sheetName val="RaportD12"/>
      <sheetName val="RaportD13"/>
      <sheetName val="RaportD14"/>
      <sheetName val="rf"/>
      <sheetName val="Лист2"/>
      <sheetName val="Venit deteriorare"/>
      <sheetName val="pondere CTP"/>
      <sheetName val="descifrarea 612"/>
      <sheetName val="VariantaII 0,8;1;1,2;1,4"/>
    </sheetNames>
    <sheetDataSet>
      <sheetData sheetId="0">
        <row r="23">
          <cell r="J23">
            <v>29485.181404837447</v>
          </cell>
        </row>
        <row r="24">
          <cell r="J24">
            <v>1425.7572329637419</v>
          </cell>
          <cell r="K24">
            <v>2891.9535912217889</v>
          </cell>
          <cell r="L24">
            <v>7993.8745803481352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enit 2026"/>
      <sheetName val="Actualizarea"/>
      <sheetName val="Amortizarea și rentabilitatea"/>
      <sheetName val="WACC"/>
      <sheetName val="LR NC"/>
      <sheetName val="CTP"/>
      <sheetName val="pct.61 din Metodologie"/>
      <sheetName val="Rata dob. 2025"/>
      <sheetName val="Impozite și taxe"/>
      <sheetName val="CB"/>
      <sheetName val="10D4_2025_3112"/>
      <sheetName val="9D8_2025_3112"/>
      <sheetName val="Volume 2026 (D5)"/>
      <sheetName val="Volume 25"/>
      <sheetName val="Devieri"/>
    </sheetNames>
    <sheetDataSet>
      <sheetData sheetId="0">
        <row r="25">
          <cell r="E25">
            <v>10381.772398382236</v>
          </cell>
        </row>
        <row r="26">
          <cell r="E26">
            <v>741.67521674452712</v>
          </cell>
          <cell r="F26">
            <v>2640.650275177094</v>
          </cell>
          <cell r="G26">
            <v>5007.098865300698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enitul 2026"/>
      <sheetName val="Actualizarea "/>
      <sheetName val="PC.61 din Metodologie"/>
      <sheetName val="Amortizarea și rentabilitatea"/>
      <sheetName val="CTP 2024"/>
      <sheetName val="impozite taxe"/>
      <sheetName val="WACC"/>
      <sheetName val="BNM"/>
      <sheetName val="Raport D4 2025"/>
      <sheetName val="Raport D5 2025"/>
      <sheetName val="Raport D3 2025"/>
      <sheetName val="Raport D8 2025"/>
      <sheetName val="Raport D3 2025 anual"/>
      <sheetName val="Raport D10 2025"/>
      <sheetName val="Raport D4 2025 tr.1"/>
      <sheetName val="Raport D4 2024 "/>
      <sheetName val="Raport D5-2024"/>
      <sheetName val="Raport D3-2024"/>
      <sheetName val="Raport D3a 2024"/>
      <sheetName val="Raport D4-2024"/>
      <sheetName val="Raport D10 2024"/>
      <sheetName val="Raport D8-2024"/>
      <sheetName val="Raport D3-4  2024"/>
      <sheetName val="Raport D3"/>
      <sheetName val="Raport D3-a"/>
      <sheetName val="RaportD4 2023"/>
      <sheetName val="RaportD5 2023"/>
      <sheetName val="Raport  8 2023"/>
      <sheetName val="Raport D9-2024"/>
      <sheetName val="Raport D9"/>
      <sheetName val="Raport D10-2024"/>
      <sheetName val="Anexa 2 BC"/>
      <sheetName val="LR 2022-2025"/>
      <sheetName val="Raport D5 2024"/>
      <sheetName val="RaportD5"/>
      <sheetName val="Raport D4 2024"/>
      <sheetName val="Raport D4 2022"/>
      <sheetName val="Raport D3 2024"/>
      <sheetName val="Raport D3 2022"/>
    </sheetNames>
    <sheetDataSet>
      <sheetData sheetId="0">
        <row r="25">
          <cell r="F25">
            <v>385.34241488452142</v>
          </cell>
        </row>
        <row r="26">
          <cell r="F26">
            <v>2084.7801017362494</v>
          </cell>
          <cell r="G26">
            <v>5838.6846891853284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rif 2026"/>
      <sheetName val="Actualizarea"/>
      <sheetName val="CTP  2024"/>
      <sheetName val="pct.61 din Metodologie"/>
      <sheetName val="Amortizarea și rentabilitatea"/>
      <sheetName val="WACC"/>
      <sheetName val="Impozite și taxe"/>
      <sheetName val=" Raport D9 2025"/>
      <sheetName val="Raport D10 2025"/>
      <sheetName val=" Raport D5 2025"/>
      <sheetName val="Raport D4 2025"/>
      <sheetName val="Raport D8 2025"/>
      <sheetName val="Raport D3 2025"/>
      <sheetName val=" Raport D9 2024"/>
      <sheetName val="Raport D10 2024"/>
      <sheetName val=" Raport D5 2024"/>
      <sheetName val="Raport D8 2024"/>
      <sheetName val="Raport D3 2024"/>
      <sheetName val="Raport D4"/>
      <sheetName val="Raport D10"/>
      <sheetName val="RaportD5 ANRE"/>
      <sheetName val="Raport D3"/>
      <sheetName val="Raport D8"/>
      <sheetName val="Raport D8 2024TR 1"/>
      <sheetName val="BNM (2)"/>
      <sheetName val="Volume prez. "/>
      <sheetName val="LR 2022"/>
      <sheetName val="CB 2021"/>
      <sheetName val="pondere CTP"/>
      <sheetName val="BNM"/>
    </sheetNames>
    <sheetDataSet>
      <sheetData sheetId="0">
        <row r="23">
          <cell r="F23">
            <v>792.56993388032731</v>
          </cell>
        </row>
        <row r="24">
          <cell r="F24">
            <v>8687.125926238039</v>
          </cell>
          <cell r="G24">
            <v>11911.217846136089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n. Reg."/>
      <sheetName val="Actualizarea"/>
      <sheetName val="Rata dob. 2025"/>
      <sheetName val="Vol. prog. 2026"/>
      <sheetName val="Raport D3 2025 (2)"/>
      <sheetName val="Raport D8 _2025"/>
      <sheetName val="RaportD5 2025"/>
      <sheetName val="D3-a_ 2025"/>
      <sheetName val="WAC 2026"/>
      <sheetName val="Amortizarea și rentabilitatea"/>
      <sheetName val="Curs BNM 2025"/>
      <sheetName val="Raport D10 LR _2025"/>
      <sheetName val="LR NC"/>
      <sheetName val="pct.61 din Metodologie"/>
      <sheetName val="Raport D3 2025"/>
      <sheetName val="Impozite și taxe (2)"/>
      <sheetName val="CB 2023"/>
      <sheetName val="Venit D5_2024"/>
      <sheetName val="Raport D6, ef a. 2024"/>
      <sheetName val="Volume distribuite"/>
      <sheetName val="Raport D5-6 luni"/>
      <sheetName val="Curs USD BNM"/>
      <sheetName val="Volum injectat D8_2024"/>
      <sheetName val="WACC"/>
      <sheetName val="rf 2024"/>
      <sheetName val="Raport D3 "/>
      <sheetName val="Raport D3-a"/>
      <sheetName val="Raport D3 _2024"/>
      <sheetName val="Raport D3-a 2024"/>
      <sheetName val="Raport D10 LR"/>
      <sheetName val="Raport D4 2023"/>
      <sheetName val="Raport D4 2024"/>
      <sheetName val="RaportD5 2023"/>
      <sheetName val="Raport D8"/>
      <sheetName val="Raport D6"/>
      <sheetName val="RaportD14"/>
      <sheetName val="BNM"/>
      <sheetName val="RaportD5 2024"/>
      <sheetName val="BLS Data Series"/>
    </sheetNames>
    <sheetDataSet>
      <sheetData sheetId="0">
        <row r="23">
          <cell r="N23">
            <v>125.46446657859963</v>
          </cell>
        </row>
        <row r="24">
          <cell r="N24">
            <v>225.25038883052</v>
          </cell>
          <cell r="O24">
            <v>1154.2903820660706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enit Reglementat 2026"/>
      <sheetName val="Actualizarea "/>
      <sheetName val="CTP+LR"/>
      <sheetName val="Amortizarea și rentabilitatea"/>
      <sheetName val="Impozite și taxe"/>
      <sheetName val="pct.61 din Metodologie"/>
      <sheetName val="Constante"/>
      <sheetName val="D3_2025"/>
      <sheetName val="D3a_2025"/>
      <sheetName val="D4_2025"/>
      <sheetName val="D5_2025"/>
      <sheetName val="D6_2025"/>
      <sheetName val="D8_2025"/>
      <sheetName val="D9_2025"/>
      <sheetName val="D10_2025"/>
      <sheetName val="D11_2025"/>
      <sheetName val="D12_2025"/>
      <sheetName val="D13_2025"/>
      <sheetName val="D14_2025"/>
      <sheetName val="C1_MF"/>
      <sheetName val="BC_2021"/>
      <sheetName val="Preț procurare gaze_2025"/>
      <sheetName val="Preț BRM 2025 "/>
      <sheetName val="Consumuri D3_2024"/>
      <sheetName val="Detaliere consumuri D3a_2024"/>
      <sheetName val="Volum injectat D8_2024"/>
      <sheetName val="Venit serv aux D6_2024"/>
      <sheetName val="Procurări D4_2024"/>
      <sheetName val="Venit SD D5_2024"/>
      <sheetName val="D10_2024"/>
      <sheetName val="Consum final D9_2024"/>
      <sheetName val="D4_2024"/>
      <sheetName val="Cheltuieli salariale_2025"/>
      <sheetName val="Procurări F4_2024"/>
      <sheetName val="PRG in exploatare D11_2024"/>
      <sheetName val="Echipament de măsurare D14_2024"/>
      <sheetName val="RD in exploatare D10_2024"/>
      <sheetName val="DF6_2023"/>
      <sheetName val="Consumuri D3_2023"/>
      <sheetName val="Detaliere consumuri D3-a_2023"/>
      <sheetName val="Venituri Serv Aux D6_2023"/>
      <sheetName val=" D4_2023"/>
      <sheetName val="Venit SD D5_2023"/>
      <sheetName val="Volum injectat D8_2023"/>
      <sheetName val="RD în exploatare D10_2023"/>
      <sheetName val="Preț gaze procurare_progn.2024"/>
      <sheetName val="Contracte procurare gaze_2024"/>
    </sheetNames>
    <sheetDataSet>
      <sheetData sheetId="0">
        <row r="23">
          <cell r="H23">
            <v>730.26508848498088</v>
          </cell>
        </row>
        <row r="24">
          <cell r="H24">
            <v>313.55109811225304</v>
          </cell>
          <cell r="I24">
            <v>1564.4506086131801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 OSD (2025)"/>
      <sheetName val="Sheet1"/>
    </sheetNames>
    <sheetDataSet>
      <sheetData sheetId="0">
        <row r="30">
          <cell r="D30">
            <v>335.83885423051521</v>
          </cell>
          <cell r="E30">
            <v>1229.8582081126362</v>
          </cell>
          <cell r="F30">
            <v>4363.0465919840044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enit 2026"/>
      <sheetName val="Actualizarea"/>
      <sheetName val="Excludetri contoare"/>
      <sheetName val="LR NC"/>
      <sheetName val="Devieri"/>
      <sheetName val="pct.61 din Metodologie"/>
      <sheetName val="Impozite și taxe"/>
      <sheetName val="CTP 2023-2025"/>
      <sheetName val="Venit din deteriorări"/>
      <sheetName val="Amortizarea și rentabilitatea"/>
      <sheetName val="D8 2025"/>
      <sheetName val="D4 2025"/>
      <sheetName val="D5 2025"/>
      <sheetName val="venituri din deterioare 2025"/>
      <sheetName val="Excluderi"/>
      <sheetName val="WACC"/>
      <sheetName val="rf"/>
      <sheetName val="VariantaII 0,8;1;1,2;1,4"/>
      <sheetName val="D3 2025"/>
      <sheetName val="D3a 2025"/>
      <sheetName val="D10 2024"/>
      <sheetName val="D 9 2025"/>
    </sheetNames>
    <sheetDataSet>
      <sheetData sheetId="0">
        <row r="23">
          <cell r="I23">
            <v>37715.743169802838</v>
          </cell>
        </row>
        <row r="24">
          <cell r="I24">
            <v>510.736144306163</v>
          </cell>
          <cell r="J24">
            <v>1587.0648483410882</v>
          </cell>
          <cell r="K24">
            <v>5246.4098305658808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enit reglenentat 2026"/>
      <sheetName val="Actualizarea"/>
      <sheetName val="Excludere contoare"/>
      <sheetName val="Amortizarea și rentabilitatea"/>
      <sheetName val="VariantaII 0,8;1;1,2;1,4 (2)"/>
      <sheetName val="WACC (2)"/>
      <sheetName val="CTP 2023-2025"/>
      <sheetName val="Rata dob. 2025"/>
      <sheetName val="Curs $ 2025"/>
      <sheetName val="IPC 2025"/>
      <sheetName val="D3 2025"/>
      <sheetName val="D-3a"/>
      <sheetName val="D4 2025"/>
      <sheetName val="D5 2025"/>
      <sheetName val="D6 2025"/>
      <sheetName val="D8 2025"/>
      <sheetName val="D9 2025"/>
      <sheetName val="D10 2025"/>
      <sheetName val="RaportD11"/>
      <sheetName val="LR 2022-2025"/>
      <sheetName val="pct.61 din Metodologie"/>
      <sheetName val="VGN26"/>
      <sheetName val="Impozite și taxe"/>
      <sheetName val="Pierderi GN 2025"/>
      <sheetName val="Excluderi"/>
      <sheetName val="WACC"/>
      <sheetName val="rf 2024"/>
      <sheetName val="Devieri"/>
      <sheetName val="Venit deteriorare"/>
      <sheetName val="CTP 2022"/>
      <sheetName val="volume distribuite 2020-2023"/>
      <sheetName val="pondere CTP"/>
      <sheetName val="VariantaII 0,8;1;1,2;1,4"/>
    </sheetNames>
    <sheetDataSet>
      <sheetData sheetId="0">
        <row r="23">
          <cell r="J23">
            <v>49252.786218283181</v>
          </cell>
        </row>
        <row r="24">
          <cell r="J24">
            <v>1045.0078675259415</v>
          </cell>
          <cell r="K24">
            <v>2386.3611121524609</v>
          </cell>
          <cell r="L24">
            <v>6926.8833161253588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rif 2025"/>
      <sheetName val="Actualizarea"/>
      <sheetName val="Excluderi contoare"/>
      <sheetName val="Amortizarea și rentabilitatea"/>
      <sheetName val="CTP"/>
      <sheetName val="Impozite și taxe"/>
      <sheetName val="pct.61 din Metodologia 443"/>
      <sheetName val="LR"/>
      <sheetName val="Constante"/>
      <sheetName val="D3_2025"/>
      <sheetName val="D3a)_2025"/>
      <sheetName val="D4_2025"/>
      <sheetName val="D5_2025"/>
      <sheetName val="D6_2025"/>
      <sheetName val="D8_2025"/>
      <sheetName val="D9_2025"/>
      <sheetName val="D10_2025"/>
      <sheetName val="D11_2025"/>
      <sheetName val="D12_2025"/>
      <sheetName val="D13_2025"/>
      <sheetName val="D14_2025"/>
      <sheetName val="Sheet1"/>
      <sheetName val="WACC"/>
      <sheetName val="rf"/>
      <sheetName val="Curs USD"/>
      <sheetName val="Devieri"/>
      <sheetName val="CTP 2022"/>
      <sheetName val="pondere CTP"/>
    </sheetNames>
    <sheetDataSet>
      <sheetData sheetId="0">
        <row r="23">
          <cell r="I23">
            <v>29398.899666958368</v>
          </cell>
        </row>
        <row r="24">
          <cell r="I24">
            <v>1211.3098576113105</v>
          </cell>
          <cell r="J24">
            <v>3846.2190559346391</v>
          </cell>
          <cell r="K24">
            <v>9092.2904960507767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enitul Reglementat 2026"/>
      <sheetName val="Actualizarea"/>
      <sheetName val="excludere contoare"/>
      <sheetName val="Amortizarea și rentabilitatea 2"/>
      <sheetName val="WACC"/>
      <sheetName val="IPC SUA"/>
      <sheetName val="Rata dob. 2025"/>
      <sheetName val="Curs $ 2025"/>
      <sheetName val="LR 2023-2025"/>
      <sheetName val="Venit deteriorare"/>
      <sheetName val="Volumele prognozate 2026"/>
      <sheetName val="CTP 2023-2025"/>
      <sheetName val="VariantaII 0,8;1;1,2;1,4"/>
      <sheetName val="Impozite și taxe"/>
      <sheetName val="pct.61 din Metodologie"/>
      <sheetName val=" D3 2025"/>
      <sheetName val="D3 a 2025"/>
      <sheetName val="D4 2025"/>
      <sheetName val="D5 2025"/>
      <sheetName val="D6 2025"/>
      <sheetName val="D8 2025"/>
      <sheetName val="D9 2025"/>
      <sheetName val="D10 2025"/>
      <sheetName val="D11 2025"/>
      <sheetName val="D12 2025"/>
      <sheetName val="C7 2025"/>
      <sheetName val="Excluderi"/>
      <sheetName val="rf"/>
      <sheetName val="Amortizarea și rentabilitatea"/>
      <sheetName val="Curs $ 2024"/>
      <sheetName val="Devieri"/>
      <sheetName val="CTP 2022"/>
      <sheetName val="pondere CTP"/>
      <sheetName val="Veniturile efective 2022 DF 13"/>
      <sheetName val="rf 2025"/>
      <sheetName val="BNM"/>
      <sheetName val="D5"/>
      <sheetName val="D6"/>
      <sheetName val="D4"/>
      <sheetName val="D3"/>
      <sheetName val="D3 a"/>
      <sheetName val="D8"/>
      <sheetName val="D10"/>
      <sheetName val="Vn deteriorare"/>
      <sheetName val="Лист1"/>
    </sheetNames>
    <sheetDataSet>
      <sheetData sheetId="0">
        <row r="24">
          <cell r="I24">
            <v>25859.31836583728</v>
          </cell>
        </row>
        <row r="25">
          <cell r="I25">
            <v>871.72546510483949</v>
          </cell>
          <cell r="J25">
            <v>2221.8285488560687</v>
          </cell>
          <cell r="K25">
            <v>5485.990080382684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enit reglementat 2026"/>
      <sheetName val="Actualizarea"/>
      <sheetName val="Excluderi contoare"/>
      <sheetName val="CTP"/>
      <sheetName val="LR"/>
      <sheetName val="Impozite și taxe"/>
      <sheetName val="Amortizarea și rentabilitatea"/>
      <sheetName val="pct.61 din Metodologie"/>
      <sheetName val="Constante"/>
      <sheetName val="D3_2025"/>
      <sheetName val="D3a_2025"/>
      <sheetName val="D4_2025"/>
      <sheetName val="D5_2025"/>
      <sheetName val="D6_2025"/>
      <sheetName val="D8_2025"/>
      <sheetName val="D9_2025"/>
      <sheetName val="D10_2025"/>
      <sheetName val="D11_2025"/>
      <sheetName val="D12_2025"/>
      <sheetName val="611_2025"/>
    </sheetNames>
    <sheetDataSet>
      <sheetData sheetId="0">
        <row r="24">
          <cell r="I24">
            <v>36536.427580956013</v>
          </cell>
        </row>
        <row r="25">
          <cell r="I25">
            <v>1102.981831350932</v>
          </cell>
          <cell r="J25">
            <v>3104.4856011933707</v>
          </cell>
          <cell r="K25">
            <v>8711.0150721099417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enit Reglementat 2026"/>
      <sheetName val="Actualizarea"/>
      <sheetName val="Amortizarea și rentabilitatea"/>
      <sheetName val="Excluderi"/>
      <sheetName val="WACC"/>
      <sheetName val="LR NC"/>
      <sheetName val="Devieri"/>
      <sheetName val="Excludere 2025"/>
      <sheetName val="Venit deteriorare"/>
      <sheetName val="CTP 2023-2025"/>
      <sheetName val="VariantaII 0,8;1;1,2;1,4"/>
      <sheetName val="Impozite și taxe"/>
      <sheetName val="pct.61 din Metodologia 443"/>
      <sheetName val="D3"/>
      <sheetName val="D3a"/>
      <sheetName val="D4 "/>
      <sheetName val="D5"/>
      <sheetName val="Raport D6"/>
      <sheetName val="Raportul D8 Eviden"/>
      <sheetName val="Raportul D8 Contab"/>
      <sheetName val="Raport D9"/>
      <sheetName val="Raport D10"/>
      <sheetName val="RaportD11"/>
      <sheetName val="RaportD13"/>
      <sheetName val="Curs USD 2024"/>
      <sheetName val="rf"/>
      <sheetName val="CTP 2022"/>
    </sheetNames>
    <sheetDataSet>
      <sheetData sheetId="0">
        <row r="25">
          <cell r="E25">
            <v>12161.812629276495</v>
          </cell>
        </row>
        <row r="26">
          <cell r="E26">
            <v>850.1315395954756</v>
          </cell>
          <cell r="F26">
            <v>2668.3431647605389</v>
          </cell>
          <cell r="G26">
            <v>9304.4387571933148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enit regl 2026"/>
      <sheetName val="Tarif 2025 утв"/>
      <sheetName val="Tarif 2024"/>
      <sheetName val="Tarif 2023"/>
      <sheetName val="Actualizarea"/>
      <sheetName val="Total de exclus contoare"/>
      <sheetName val="Rata dob. 2025"/>
      <sheetName val="Amortizarea și rentabilitatea"/>
      <sheetName val="Curs $ 2025"/>
      <sheetName val="VariantaII 0,8;1;1,2;1,4 (2)"/>
      <sheetName val="WACC"/>
      <sheetName val="rf depasita"/>
      <sheetName val="LR NC"/>
      <sheetName val="Devieri"/>
      <sheetName val="CTP 2022"/>
      <sheetName val="CTP 2025 - 2026"/>
      <sheetName val="VariantaII 0,8;1;1,2;1,4"/>
      <sheetName val="Imp și taxe 2024-25"/>
      <sheetName val="Raport D4 "/>
      <sheetName val="Imp și taxe 2025-26"/>
      <sheetName val="pct.61  Metod"/>
      <sheetName val="BNM"/>
      <sheetName val="D3"/>
      <sheetName val="D3a"/>
      <sheetName val="D5"/>
      <sheetName val=" D6 ec"/>
      <sheetName val="C-7"/>
      <sheetName val="D8"/>
      <sheetName val="D9"/>
      <sheetName val="D10 STP"/>
      <sheetName val="RaportD11 STP"/>
      <sheetName val="RaportD12 SEG"/>
      <sheetName val="TarMediu 2025pierd"/>
      <sheetName val="ef. energ"/>
      <sheetName val="Vol inj ef 2025.2026"/>
      <sheetName val="Venit regl 2025 ACTUALIZAT Cim"/>
      <sheetName val="lista form"/>
      <sheetName val="Sheet1"/>
    </sheetNames>
    <sheetDataSet>
      <sheetData sheetId="0">
        <row r="23">
          <cell r="I23">
            <v>22503.101075093218</v>
          </cell>
        </row>
        <row r="24">
          <cell r="I24">
            <v>1705.6204025250026</v>
          </cell>
          <cell r="J24">
            <v>3853.738096058858</v>
          </cell>
          <cell r="K24">
            <v>11410.730454204702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enit reglementat 2026"/>
      <sheetName val="Actualizarea"/>
      <sheetName val="Amortizarea și rentabilitatea"/>
      <sheetName val="D10 2024"/>
      <sheetName val="Excluderi"/>
      <sheetName val="Excl. contoare"/>
      <sheetName val="WACC"/>
      <sheetName val="Curs USD 2024"/>
      <sheetName val="LR NC"/>
      <sheetName val="Devieri"/>
      <sheetName val="Venit deteriorare"/>
      <sheetName val="CTP 2022"/>
      <sheetName val="CTP 2023-2025"/>
      <sheetName val="D 4 2025"/>
      <sheetName val="VariantaII 0,8;1;1,2;1,4"/>
      <sheetName val="Impozite și taxe"/>
      <sheetName val="pct.61 din Metodologie"/>
      <sheetName val="D3 2025"/>
      <sheetName val="D3a 2025"/>
      <sheetName val="D5 2025"/>
      <sheetName val="D-6 2025"/>
      <sheetName val="D-8 2025"/>
      <sheetName val="D-9 2025"/>
      <sheetName val="D-10 2025"/>
    </sheetNames>
    <sheetDataSet>
      <sheetData sheetId="0">
        <row r="25">
          <cell r="E25">
            <v>21775.064043048435</v>
          </cell>
        </row>
        <row r="26">
          <cell r="E26">
            <v>658.98376205379691</v>
          </cell>
          <cell r="F26">
            <v>2126.2375669690159</v>
          </cell>
          <cell r="G26">
            <v>8112.3980749776019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V70"/>
  <sheetViews>
    <sheetView tabSelected="1" workbookViewId="0">
      <pane xSplit="3" ySplit="10" topLeftCell="D11" activePane="bottomRight" state="frozen"/>
      <selection pane="topRight" activeCell="D1" sqref="D1"/>
      <selection pane="bottomLeft" activeCell="A6" sqref="A6"/>
      <selection pane="bottomRight" activeCell="P33" sqref="P33"/>
    </sheetView>
  </sheetViews>
  <sheetFormatPr defaultRowHeight="15.75" x14ac:dyDescent="0.25"/>
  <cols>
    <col min="1" max="1" width="9.140625" style="1"/>
    <col min="2" max="2" width="5.42578125" style="1" customWidth="1"/>
    <col min="3" max="3" width="50.140625" style="1" customWidth="1"/>
    <col min="4" max="4" width="10.42578125" style="1" customWidth="1"/>
    <col min="5" max="5" width="10.5703125" style="1" customWidth="1"/>
    <col min="6" max="6" width="11.42578125" style="1" customWidth="1"/>
    <col min="7" max="8" width="10.28515625" style="1" customWidth="1"/>
    <col min="9" max="9" width="10" style="1" customWidth="1"/>
    <col min="10" max="10" width="10.5703125" style="1" customWidth="1"/>
    <col min="11" max="12" width="11.42578125" style="1" customWidth="1"/>
    <col min="13" max="13" width="11.7109375" style="1" customWidth="1"/>
    <col min="14" max="14" width="11.5703125" style="1" customWidth="1"/>
    <col min="15" max="15" width="10.140625" style="1" customWidth="1"/>
    <col min="16" max="16" width="9.5703125" style="1" customWidth="1"/>
    <col min="17" max="17" width="9.42578125" style="1" customWidth="1"/>
    <col min="18" max="18" width="9.7109375" style="1" bestFit="1" customWidth="1"/>
    <col min="19" max="16384" width="9.140625" style="1"/>
  </cols>
  <sheetData>
    <row r="2" spans="2:22" x14ac:dyDescent="0.25">
      <c r="B2" s="162" t="s">
        <v>27</v>
      </c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2"/>
      <c r="N2" s="162"/>
      <c r="O2" s="162"/>
      <c r="P2" s="162"/>
      <c r="Q2" s="162"/>
    </row>
    <row r="3" spans="2:22" ht="16.5" thickBot="1" x14ac:dyDescent="0.3"/>
    <row r="4" spans="2:22" ht="18.75" customHeight="1" x14ac:dyDescent="0.25">
      <c r="B4" s="166" t="s">
        <v>34</v>
      </c>
      <c r="C4" s="167"/>
      <c r="D4" s="163" t="s">
        <v>35</v>
      </c>
      <c r="E4" s="164"/>
      <c r="F4" s="165"/>
    </row>
    <row r="5" spans="2:22" ht="16.5" customHeight="1" thickBot="1" x14ac:dyDescent="0.3">
      <c r="B5" s="168"/>
      <c r="C5" s="169"/>
      <c r="D5" s="149" t="s">
        <v>2</v>
      </c>
      <c r="E5" s="150" t="s">
        <v>3</v>
      </c>
      <c r="F5" s="151" t="s">
        <v>4</v>
      </c>
    </row>
    <row r="6" spans="2:22" ht="35.25" customHeight="1" thickBot="1" x14ac:dyDescent="0.3">
      <c r="B6" s="180" t="s">
        <v>24</v>
      </c>
      <c r="C6" s="181"/>
      <c r="D6" s="109">
        <v>386.63059468605167</v>
      </c>
      <c r="E6" s="110">
        <v>1410.2425605181488</v>
      </c>
      <c r="F6" s="111">
        <v>4921.3234248456938</v>
      </c>
    </row>
    <row r="7" spans="2:22" ht="35.25" customHeight="1" thickBot="1" x14ac:dyDescent="0.3">
      <c r="B7" s="178" t="s">
        <v>25</v>
      </c>
      <c r="C7" s="179"/>
      <c r="D7" s="112">
        <v>19.331529734302585</v>
      </c>
      <c r="E7" s="113">
        <v>70.512128025907444</v>
      </c>
      <c r="F7" s="114">
        <v>246.0661712422847</v>
      </c>
    </row>
    <row r="8" spans="2:22" ht="16.5" thickBot="1" x14ac:dyDescent="0.3"/>
    <row r="9" spans="2:22" ht="36" customHeight="1" x14ac:dyDescent="0.25">
      <c r="B9" s="152" t="s">
        <v>0</v>
      </c>
      <c r="C9" s="154" t="s">
        <v>1</v>
      </c>
      <c r="D9" s="156" t="s">
        <v>32</v>
      </c>
      <c r="E9" s="157"/>
      <c r="F9" s="158"/>
      <c r="G9" s="159" t="s">
        <v>28</v>
      </c>
      <c r="H9" s="160"/>
      <c r="I9" s="160"/>
      <c r="J9" s="161"/>
      <c r="K9" s="175" t="s">
        <v>26</v>
      </c>
      <c r="L9" s="176"/>
      <c r="M9" s="176"/>
      <c r="N9" s="177"/>
      <c r="O9" s="170" t="s">
        <v>29</v>
      </c>
      <c r="P9" s="171"/>
      <c r="Q9" s="172"/>
      <c r="R9" s="9"/>
      <c r="S9" s="9"/>
    </row>
    <row r="10" spans="2:22" ht="17.25" customHeight="1" thickBot="1" x14ac:dyDescent="0.3">
      <c r="B10" s="153"/>
      <c r="C10" s="155"/>
      <c r="D10" s="105" t="s">
        <v>2</v>
      </c>
      <c r="E10" s="106" t="s">
        <v>3</v>
      </c>
      <c r="F10" s="107" t="s">
        <v>4</v>
      </c>
      <c r="G10" s="105" t="s">
        <v>2</v>
      </c>
      <c r="H10" s="106" t="s">
        <v>3</v>
      </c>
      <c r="I10" s="106" t="s">
        <v>4</v>
      </c>
      <c r="J10" s="107" t="s">
        <v>5</v>
      </c>
      <c r="K10" s="127" t="s">
        <v>2</v>
      </c>
      <c r="L10" s="106" t="s">
        <v>3</v>
      </c>
      <c r="M10" s="106" t="s">
        <v>4</v>
      </c>
      <c r="N10" s="108" t="s">
        <v>5</v>
      </c>
      <c r="O10" s="105" t="s">
        <v>2</v>
      </c>
      <c r="P10" s="106" t="s">
        <v>3</v>
      </c>
      <c r="Q10" s="107" t="s">
        <v>4</v>
      </c>
      <c r="R10" s="9"/>
      <c r="S10" s="9"/>
    </row>
    <row r="11" spans="2:22" ht="20.25" customHeight="1" x14ac:dyDescent="0.25">
      <c r="B11" s="17">
        <v>1</v>
      </c>
      <c r="C11" s="119" t="s">
        <v>6</v>
      </c>
      <c r="D11" s="18">
        <f>'[1]Venit reglementat 2026'!$E$24</f>
        <v>87.340919986130928</v>
      </c>
      <c r="E11" s="13">
        <f>'[1]Venit reglementat 2026'!$F$24</f>
        <v>485.14753814276759</v>
      </c>
      <c r="F11" s="19">
        <f>'[1]Venit reglementat 2026'!$G$24</f>
        <v>2431.5826180047402</v>
      </c>
      <c r="G11" s="18">
        <v>50509.199439904529</v>
      </c>
      <c r="H11" s="13">
        <v>112103.98990102598</v>
      </c>
      <c r="I11" s="13">
        <v>317401.12183456088</v>
      </c>
      <c r="J11" s="22">
        <v>480014.31117549143</v>
      </c>
      <c r="K11" s="128">
        <v>296494.13400000002</v>
      </c>
      <c r="L11" s="31">
        <v>118737.31999999998</v>
      </c>
      <c r="M11" s="31">
        <v>163067.921</v>
      </c>
      <c r="N11" s="47">
        <v>578299.375</v>
      </c>
      <c r="O11" s="35"/>
      <c r="P11" s="36"/>
      <c r="Q11" s="37"/>
      <c r="R11" s="46"/>
      <c r="S11" s="46"/>
      <c r="T11" s="11"/>
      <c r="V11" s="11"/>
    </row>
    <row r="12" spans="2:22" ht="18.75" customHeight="1" x14ac:dyDescent="0.25">
      <c r="B12" s="16"/>
      <c r="C12" s="120" t="s">
        <v>30</v>
      </c>
      <c r="D12" s="59"/>
      <c r="E12" s="60"/>
      <c r="F12" s="61"/>
      <c r="G12" s="59"/>
      <c r="H12" s="60"/>
      <c r="I12" s="60"/>
      <c r="J12" s="64"/>
      <c r="K12" s="129">
        <v>289628.96000000002</v>
      </c>
      <c r="L12" s="63">
        <v>106734.38099999998</v>
      </c>
      <c r="M12" s="63">
        <v>163066.057</v>
      </c>
      <c r="N12" s="62">
        <v>559429.39800000004</v>
      </c>
      <c r="O12" s="65">
        <f>$D$6-D11</f>
        <v>299.28967469992074</v>
      </c>
      <c r="P12" s="66">
        <f>$E$6-E11</f>
        <v>925.09502237538118</v>
      </c>
      <c r="Q12" s="67">
        <f>$F$6-F11</f>
        <v>2489.7408068409536</v>
      </c>
      <c r="R12" s="46"/>
      <c r="S12" s="46"/>
      <c r="T12" s="11"/>
      <c r="V12" s="11"/>
    </row>
    <row r="13" spans="2:22" ht="18.75" customHeight="1" x14ac:dyDescent="0.25">
      <c r="B13" s="16"/>
      <c r="C13" s="120" t="s">
        <v>31</v>
      </c>
      <c r="D13" s="59"/>
      <c r="E13" s="60"/>
      <c r="F13" s="61"/>
      <c r="G13" s="59"/>
      <c r="H13" s="60"/>
      <c r="I13" s="60"/>
      <c r="J13" s="64"/>
      <c r="K13" s="129">
        <v>6865.1740000000009</v>
      </c>
      <c r="L13" s="63">
        <v>12002.939</v>
      </c>
      <c r="M13" s="63">
        <v>1.8640000000000001</v>
      </c>
      <c r="N13" s="62">
        <v>18869.976999999955</v>
      </c>
      <c r="O13" s="65">
        <f>$D$7-D11</f>
        <v>-68.009390251828336</v>
      </c>
      <c r="P13" s="66">
        <f>$E$7-E11</f>
        <v>-414.63541011686016</v>
      </c>
      <c r="Q13" s="67">
        <f>$F$7-F11</f>
        <v>-2185.5164467624554</v>
      </c>
      <c r="R13" s="46"/>
      <c r="S13" s="46"/>
      <c r="T13" s="11"/>
      <c r="V13" s="11"/>
    </row>
    <row r="14" spans="2:22" ht="18.75" customHeight="1" x14ac:dyDescent="0.25">
      <c r="B14" s="23">
        <v>2</v>
      </c>
      <c r="C14" s="121" t="s">
        <v>7</v>
      </c>
      <c r="D14" s="24">
        <f>'[2]Venit 2026'!$I$24</f>
        <v>510.736144306163</v>
      </c>
      <c r="E14" s="12">
        <f>'[2]Venit 2026'!$J$24</f>
        <v>1587.0648483410882</v>
      </c>
      <c r="F14" s="25">
        <f>'[2]Venit 2026'!$K$24</f>
        <v>5246.4098305658808</v>
      </c>
      <c r="G14" s="24">
        <v>37715.743169802838</v>
      </c>
      <c r="H14" s="12">
        <v>65356.817574135574</v>
      </c>
      <c r="I14" s="12">
        <v>180338.53668718855</v>
      </c>
      <c r="J14" s="30">
        <v>283411.09743112698</v>
      </c>
      <c r="K14" s="130">
        <v>13123.86</v>
      </c>
      <c r="L14" s="20">
        <v>11440.343000000001</v>
      </c>
      <c r="M14" s="20">
        <v>49281.644</v>
      </c>
      <c r="N14" s="47">
        <v>73845.847000000009</v>
      </c>
      <c r="O14" s="35"/>
      <c r="P14" s="36"/>
      <c r="Q14" s="37"/>
      <c r="R14" s="46"/>
      <c r="S14" s="46"/>
    </row>
    <row r="15" spans="2:22" ht="18.75" customHeight="1" x14ac:dyDescent="0.25">
      <c r="B15" s="2"/>
      <c r="C15" s="120" t="s">
        <v>30</v>
      </c>
      <c r="D15" s="68"/>
      <c r="E15" s="69"/>
      <c r="F15" s="70"/>
      <c r="G15" s="68"/>
      <c r="H15" s="69"/>
      <c r="I15" s="69"/>
      <c r="J15" s="139"/>
      <c r="K15" s="131">
        <v>8650.6620000000003</v>
      </c>
      <c r="L15" s="72">
        <v>8244.3209999999999</v>
      </c>
      <c r="M15" s="72">
        <v>49281.644</v>
      </c>
      <c r="N15" s="62">
        <v>66176.627000000008</v>
      </c>
      <c r="O15" s="65">
        <f>$D$6-D14</f>
        <v>-124.10554962011133</v>
      </c>
      <c r="P15" s="66">
        <f>$E$6-E14</f>
        <v>-176.82228782293942</v>
      </c>
      <c r="Q15" s="67">
        <f>$F$6-F14</f>
        <v>-325.08640572018703</v>
      </c>
      <c r="R15" s="9"/>
      <c r="S15" s="9"/>
    </row>
    <row r="16" spans="2:22" ht="18.75" customHeight="1" x14ac:dyDescent="0.25">
      <c r="B16" s="2"/>
      <c r="C16" s="120" t="s">
        <v>31</v>
      </c>
      <c r="D16" s="68"/>
      <c r="E16" s="69"/>
      <c r="F16" s="70"/>
      <c r="G16" s="68"/>
      <c r="H16" s="69"/>
      <c r="I16" s="69"/>
      <c r="J16" s="139"/>
      <c r="K16" s="131">
        <v>4473.1980000000003</v>
      </c>
      <c r="L16" s="72">
        <v>3196.0219999999999</v>
      </c>
      <c r="M16" s="72"/>
      <c r="N16" s="62">
        <v>7669.2200000000012</v>
      </c>
      <c r="O16" s="65">
        <f>$D$7-D14</f>
        <v>-491.40461457186041</v>
      </c>
      <c r="P16" s="66">
        <f>$E$7-E14</f>
        <v>-1516.5527203151807</v>
      </c>
      <c r="Q16" s="73">
        <v>0</v>
      </c>
      <c r="R16" s="9"/>
      <c r="S16" s="9"/>
    </row>
    <row r="17" spans="2:19" ht="20.25" customHeight="1" x14ac:dyDescent="0.25">
      <c r="B17" s="23">
        <v>3</v>
      </c>
      <c r="C17" s="122" t="s">
        <v>8</v>
      </c>
      <c r="D17" s="24">
        <f>'[3]Venit reglenentat 2026'!$J$24</f>
        <v>1045.0078675259415</v>
      </c>
      <c r="E17" s="12">
        <f>'[3]Venit reglenentat 2026'!$K$24</f>
        <v>2386.3611121524609</v>
      </c>
      <c r="F17" s="25">
        <f>'[3]Venit reglenentat 2026'!$L$24</f>
        <v>6926.8833161253588</v>
      </c>
      <c r="G17" s="24">
        <v>49252.786218283181</v>
      </c>
      <c r="H17" s="12">
        <v>61107.332261763157</v>
      </c>
      <c r="I17" s="12">
        <v>121158.93124903647</v>
      </c>
      <c r="J17" s="30">
        <v>231519.04972908279</v>
      </c>
      <c r="K17" s="130">
        <v>1575.018</v>
      </c>
      <c r="L17" s="20">
        <v>18872.560000000005</v>
      </c>
      <c r="M17" s="20">
        <v>26683.919999999998</v>
      </c>
      <c r="N17" s="47">
        <v>47131.498000000007</v>
      </c>
      <c r="O17" s="35"/>
      <c r="P17" s="36"/>
      <c r="Q17" s="37"/>
      <c r="R17" s="9"/>
      <c r="S17" s="9"/>
    </row>
    <row r="18" spans="2:19" ht="20.25" customHeight="1" x14ac:dyDescent="0.25">
      <c r="B18" s="2"/>
      <c r="C18" s="120" t="s">
        <v>30</v>
      </c>
      <c r="D18" s="68"/>
      <c r="E18" s="69"/>
      <c r="F18" s="70"/>
      <c r="G18" s="68"/>
      <c r="H18" s="69"/>
      <c r="I18" s="69"/>
      <c r="J18" s="139"/>
      <c r="K18" s="132">
        <v>1432.518</v>
      </c>
      <c r="L18" s="72">
        <v>15696.560000000005</v>
      </c>
      <c r="M18" s="72">
        <v>26683.919999999998</v>
      </c>
      <c r="N18" s="62">
        <v>43812.998000000007</v>
      </c>
      <c r="O18" s="65">
        <f>$D$6-D17</f>
        <v>-658.37727283988988</v>
      </c>
      <c r="P18" s="66">
        <f>$E$6-E17</f>
        <v>-976.1185516343121</v>
      </c>
      <c r="Q18" s="67">
        <f>$F$6-F17</f>
        <v>-2005.559891279665</v>
      </c>
      <c r="R18" s="9"/>
      <c r="S18" s="9"/>
    </row>
    <row r="19" spans="2:19" ht="20.25" customHeight="1" x14ac:dyDescent="0.25">
      <c r="B19" s="2"/>
      <c r="C19" s="120" t="s">
        <v>31</v>
      </c>
      <c r="D19" s="68"/>
      <c r="E19" s="69"/>
      <c r="F19" s="70"/>
      <c r="G19" s="68"/>
      <c r="H19" s="69"/>
      <c r="I19" s="69"/>
      <c r="J19" s="139"/>
      <c r="K19" s="132">
        <v>142.5</v>
      </c>
      <c r="L19" s="72">
        <v>3176</v>
      </c>
      <c r="M19" s="72"/>
      <c r="N19" s="62">
        <v>3318.5</v>
      </c>
      <c r="O19" s="65">
        <f>$D$7-D17</f>
        <v>-1025.6763377916388</v>
      </c>
      <c r="P19" s="66">
        <f>$E$7-E17</f>
        <v>-2315.8489841265537</v>
      </c>
      <c r="Q19" s="73">
        <v>0</v>
      </c>
      <c r="R19" s="9"/>
      <c r="S19" s="9"/>
    </row>
    <row r="20" spans="2:19" ht="18.75" customHeight="1" x14ac:dyDescent="0.25">
      <c r="B20" s="23">
        <v>4</v>
      </c>
      <c r="C20" s="122" t="s">
        <v>9</v>
      </c>
      <c r="D20" s="24">
        <f>'[4]Tarif 2025'!$I$24</f>
        <v>1211.3098576113105</v>
      </c>
      <c r="E20" s="12">
        <f>'[4]Tarif 2025'!$J$24</f>
        <v>3846.2190559346391</v>
      </c>
      <c r="F20" s="25">
        <f>'[4]Tarif 2025'!$K$24</f>
        <v>9092.2904960507767</v>
      </c>
      <c r="G20" s="24">
        <v>29398.899666958368</v>
      </c>
      <c r="H20" s="12">
        <v>63721.015678366814</v>
      </c>
      <c r="I20" s="12">
        <v>97187.55487173186</v>
      </c>
      <c r="J20" s="30">
        <v>190307.47021705704</v>
      </c>
      <c r="K20" s="133">
        <v>86.956000000000003</v>
      </c>
      <c r="L20" s="20">
        <v>5657.6039999999994</v>
      </c>
      <c r="M20" s="20">
        <v>18525.777999999998</v>
      </c>
      <c r="N20" s="47">
        <v>24270.337999999996</v>
      </c>
      <c r="O20" s="35"/>
      <c r="P20" s="36"/>
      <c r="Q20" s="37"/>
      <c r="R20" s="9"/>
      <c r="S20" s="9"/>
    </row>
    <row r="21" spans="2:19" ht="18.75" customHeight="1" x14ac:dyDescent="0.25">
      <c r="B21" s="2"/>
      <c r="C21" s="120" t="s">
        <v>30</v>
      </c>
      <c r="D21" s="68"/>
      <c r="E21" s="69"/>
      <c r="F21" s="70"/>
      <c r="G21" s="68"/>
      <c r="H21" s="69"/>
      <c r="I21" s="69"/>
      <c r="J21" s="139"/>
      <c r="K21" s="132">
        <v>86.956000000000003</v>
      </c>
      <c r="L21" s="72">
        <v>5657.6039999999994</v>
      </c>
      <c r="M21" s="72">
        <v>18525.777999999998</v>
      </c>
      <c r="N21" s="62">
        <v>24270.337999999996</v>
      </c>
      <c r="O21" s="65">
        <f>$D$6-D20</f>
        <v>-824.67926292525885</v>
      </c>
      <c r="P21" s="66">
        <f>$E$6-E20</f>
        <v>-2435.9764954164903</v>
      </c>
      <c r="Q21" s="67">
        <f>$F$6-F20</f>
        <v>-4170.9670712050829</v>
      </c>
      <c r="R21" s="9"/>
      <c r="S21" s="9"/>
    </row>
    <row r="22" spans="2:19" ht="18.75" customHeight="1" x14ac:dyDescent="0.25">
      <c r="B22" s="2"/>
      <c r="C22" s="120" t="s">
        <v>31</v>
      </c>
      <c r="D22" s="68"/>
      <c r="E22" s="69"/>
      <c r="F22" s="70"/>
      <c r="G22" s="68"/>
      <c r="H22" s="69"/>
      <c r="I22" s="69"/>
      <c r="J22" s="139"/>
      <c r="K22" s="132"/>
      <c r="L22" s="72"/>
      <c r="M22" s="72"/>
      <c r="N22" s="145">
        <v>0</v>
      </c>
      <c r="O22" s="74">
        <v>0</v>
      </c>
      <c r="P22" s="75">
        <v>0</v>
      </c>
      <c r="Q22" s="73">
        <v>0</v>
      </c>
      <c r="R22" s="9"/>
      <c r="S22" s="9"/>
    </row>
    <row r="23" spans="2:19" ht="18.75" customHeight="1" x14ac:dyDescent="0.25">
      <c r="B23" s="23">
        <v>5</v>
      </c>
      <c r="C23" s="122" t="s">
        <v>10</v>
      </c>
      <c r="D23" s="24">
        <f>'[5]Venitul Reglementat 2026'!$I$25</f>
        <v>871.72546510483949</v>
      </c>
      <c r="E23" s="12">
        <f>'[5]Venitul Reglementat 2026'!$J$25</f>
        <v>2221.8285488560687</v>
      </c>
      <c r="F23" s="25">
        <f>'[5]Venitul Reglementat 2026'!$K$25</f>
        <v>5485.990080382684</v>
      </c>
      <c r="G23" s="24">
        <v>25859.31836583728</v>
      </c>
      <c r="H23" s="12">
        <v>38629.060325486636</v>
      </c>
      <c r="I23" s="12">
        <v>63109.005275997741</v>
      </c>
      <c r="J23" s="30">
        <v>127597.38396732166</v>
      </c>
      <c r="K23" s="133">
        <v>1052.587</v>
      </c>
      <c r="L23" s="20">
        <v>9278.0239999999994</v>
      </c>
      <c r="M23" s="20">
        <v>19333.91</v>
      </c>
      <c r="N23" s="47">
        <v>29664.521000000001</v>
      </c>
      <c r="O23" s="35"/>
      <c r="P23" s="36"/>
      <c r="Q23" s="37"/>
      <c r="R23" s="9"/>
      <c r="S23" s="9"/>
    </row>
    <row r="24" spans="2:19" ht="18.75" customHeight="1" x14ac:dyDescent="0.25">
      <c r="B24" s="2"/>
      <c r="C24" s="120" t="s">
        <v>30</v>
      </c>
      <c r="D24" s="68"/>
      <c r="E24" s="69"/>
      <c r="F24" s="70"/>
      <c r="G24" s="68"/>
      <c r="H24" s="69"/>
      <c r="I24" s="69"/>
      <c r="J24" s="139"/>
      <c r="K24" s="132">
        <v>596.09100000000001</v>
      </c>
      <c r="L24" s="72">
        <v>9278.0239999999994</v>
      </c>
      <c r="M24" s="72">
        <v>19333.91</v>
      </c>
      <c r="N24" s="62">
        <v>29208.025000000001</v>
      </c>
      <c r="O24" s="65">
        <f>$D$6-D23</f>
        <v>-485.09487041878782</v>
      </c>
      <c r="P24" s="66">
        <f>$E$6-E23</f>
        <v>-811.58598833791984</v>
      </c>
      <c r="Q24" s="67">
        <f>$F$6-F23</f>
        <v>-564.66665553699022</v>
      </c>
      <c r="R24" s="9"/>
      <c r="S24" s="9"/>
    </row>
    <row r="25" spans="2:19" ht="18.75" customHeight="1" x14ac:dyDescent="0.25">
      <c r="B25" s="2"/>
      <c r="C25" s="120" t="s">
        <v>31</v>
      </c>
      <c r="D25" s="68"/>
      <c r="E25" s="69"/>
      <c r="F25" s="70"/>
      <c r="G25" s="68"/>
      <c r="H25" s="69"/>
      <c r="I25" s="69"/>
      <c r="J25" s="139"/>
      <c r="K25" s="132">
        <v>456.49600000000004</v>
      </c>
      <c r="L25" s="72"/>
      <c r="M25" s="72"/>
      <c r="N25" s="62">
        <v>456.49600000000004</v>
      </c>
      <c r="O25" s="65">
        <f>$D$7-D23</f>
        <v>-852.39393537053695</v>
      </c>
      <c r="P25" s="75">
        <v>0</v>
      </c>
      <c r="Q25" s="73">
        <v>0</v>
      </c>
      <c r="R25" s="9"/>
      <c r="S25" s="9"/>
    </row>
    <row r="26" spans="2:19" ht="18.75" customHeight="1" x14ac:dyDescent="0.25">
      <c r="B26" s="23">
        <v>6</v>
      </c>
      <c r="C26" s="122" t="s">
        <v>11</v>
      </c>
      <c r="D26" s="24">
        <f>'[6]Venit reglementat 2026'!$I$25</f>
        <v>1102.981831350932</v>
      </c>
      <c r="E26" s="12">
        <f>'[6]Venit reglementat 2026'!$J$25</f>
        <v>3104.4856011933707</v>
      </c>
      <c r="F26" s="25">
        <f>'[6]Venit reglementat 2026'!$K$25</f>
        <v>8711.0150721099417</v>
      </c>
      <c r="G26" s="24">
        <v>36536.427580956013</v>
      </c>
      <c r="H26" s="12">
        <v>49601.450562582148</v>
      </c>
      <c r="I26" s="12">
        <v>109422.18155499156</v>
      </c>
      <c r="J26" s="30">
        <v>195560.05969852972</v>
      </c>
      <c r="K26" s="133">
        <v>8343.0480000000007</v>
      </c>
      <c r="L26" s="20">
        <v>5265.1729999999998</v>
      </c>
      <c r="M26" s="20">
        <v>19516.919000000002</v>
      </c>
      <c r="N26" s="47">
        <v>33125.14</v>
      </c>
      <c r="O26" s="35"/>
      <c r="P26" s="36"/>
      <c r="Q26" s="37"/>
      <c r="R26" s="9"/>
      <c r="S26" s="9"/>
    </row>
    <row r="27" spans="2:19" ht="18.75" customHeight="1" x14ac:dyDescent="0.25">
      <c r="B27" s="2"/>
      <c r="C27" s="120" t="s">
        <v>30</v>
      </c>
      <c r="D27" s="68"/>
      <c r="E27" s="69"/>
      <c r="F27" s="70"/>
      <c r="G27" s="68"/>
      <c r="H27" s="69"/>
      <c r="I27" s="69"/>
      <c r="J27" s="139"/>
      <c r="K27" s="132">
        <v>6079.0250000000005</v>
      </c>
      <c r="L27" s="72">
        <v>5265.1729999999998</v>
      </c>
      <c r="M27" s="72">
        <v>19516.919000000002</v>
      </c>
      <c r="N27" s="62">
        <v>30861.117000000002</v>
      </c>
      <c r="O27" s="65">
        <f>$D$6-D26</f>
        <v>-716.35123666488039</v>
      </c>
      <c r="P27" s="66">
        <f>$E$6-E26</f>
        <v>-1694.2430406752219</v>
      </c>
      <c r="Q27" s="67">
        <f>$F$6-F26</f>
        <v>-3789.6916472642479</v>
      </c>
      <c r="R27" s="9"/>
      <c r="S27" s="9"/>
    </row>
    <row r="28" spans="2:19" ht="18.75" customHeight="1" x14ac:dyDescent="0.25">
      <c r="B28" s="2"/>
      <c r="C28" s="120" t="s">
        <v>31</v>
      </c>
      <c r="D28" s="68"/>
      <c r="E28" s="69"/>
      <c r="F28" s="70"/>
      <c r="G28" s="68"/>
      <c r="H28" s="69"/>
      <c r="I28" s="69"/>
      <c r="J28" s="139"/>
      <c r="K28" s="132">
        <v>2264.0230000000001</v>
      </c>
      <c r="L28" s="72"/>
      <c r="M28" s="72"/>
      <c r="N28" s="62">
        <v>2264.0230000000001</v>
      </c>
      <c r="O28" s="65">
        <f>$D$7-D26</f>
        <v>-1083.6503016166293</v>
      </c>
      <c r="P28" s="75">
        <v>0</v>
      </c>
      <c r="Q28" s="73">
        <v>0</v>
      </c>
      <c r="R28" s="9"/>
      <c r="S28" s="9"/>
    </row>
    <row r="29" spans="2:19" ht="18.75" customHeight="1" x14ac:dyDescent="0.25">
      <c r="B29" s="23">
        <v>7</v>
      </c>
      <c r="C29" s="122" t="s">
        <v>12</v>
      </c>
      <c r="D29" s="24">
        <f>'[7]Venit Reglementat 2026'!$E$26</f>
        <v>850.1315395954756</v>
      </c>
      <c r="E29" s="12">
        <f>'[7]Venit Reglementat 2026'!$F$26</f>
        <v>2668.3431647605389</v>
      </c>
      <c r="F29" s="25">
        <f>'[7]Venit Reglementat 2026'!$G$26</f>
        <v>9304.4387571933148</v>
      </c>
      <c r="G29" s="24">
        <v>12161.812629276495</v>
      </c>
      <c r="H29" s="12">
        <v>25820.07964697191</v>
      </c>
      <c r="I29" s="12">
        <v>75633.107768942617</v>
      </c>
      <c r="J29" s="30">
        <v>113615.00004519103</v>
      </c>
      <c r="K29" s="133">
        <v>104.98999999999998</v>
      </c>
      <c r="L29" s="20">
        <v>2803.5810000000006</v>
      </c>
      <c r="M29" s="20">
        <v>11397.230000000001</v>
      </c>
      <c r="N29" s="47">
        <v>14305.801000000001</v>
      </c>
      <c r="O29" s="35"/>
      <c r="P29" s="36"/>
      <c r="Q29" s="37"/>
      <c r="R29" s="9"/>
      <c r="S29" s="9"/>
    </row>
    <row r="30" spans="2:19" ht="18.75" customHeight="1" x14ac:dyDescent="0.25">
      <c r="B30" s="2"/>
      <c r="C30" s="120" t="s">
        <v>30</v>
      </c>
      <c r="D30" s="68"/>
      <c r="E30" s="69"/>
      <c r="F30" s="70"/>
      <c r="G30" s="68"/>
      <c r="H30" s="69"/>
      <c r="I30" s="69"/>
      <c r="J30" s="139"/>
      <c r="K30" s="132">
        <v>0</v>
      </c>
      <c r="L30" s="72">
        <v>2543.2410000000004</v>
      </c>
      <c r="M30" s="72">
        <v>11397.230000000001</v>
      </c>
      <c r="N30" s="62">
        <v>13940.471000000001</v>
      </c>
      <c r="O30" s="65">
        <f>$D$6-D29</f>
        <v>-463.50094490942394</v>
      </c>
      <c r="P30" s="66">
        <f>$E$6-E29</f>
        <v>-1258.1006042423901</v>
      </c>
      <c r="Q30" s="67">
        <f>$F$6-F29</f>
        <v>-4383.115332347621</v>
      </c>
      <c r="R30" s="9"/>
      <c r="S30" s="9"/>
    </row>
    <row r="31" spans="2:19" ht="18.75" customHeight="1" x14ac:dyDescent="0.25">
      <c r="B31" s="2"/>
      <c r="C31" s="120" t="s">
        <v>31</v>
      </c>
      <c r="D31" s="68"/>
      <c r="E31" s="69"/>
      <c r="F31" s="70"/>
      <c r="G31" s="68"/>
      <c r="H31" s="69"/>
      <c r="I31" s="69"/>
      <c r="J31" s="139"/>
      <c r="K31" s="132">
        <v>104.98999999999998</v>
      </c>
      <c r="L31" s="72">
        <v>260.34000000000003</v>
      </c>
      <c r="M31" s="72"/>
      <c r="N31" s="62">
        <v>365.33000000000004</v>
      </c>
      <c r="O31" s="65">
        <f>$D$7-D29</f>
        <v>-830.80000986117307</v>
      </c>
      <c r="P31" s="66">
        <f>$E$7-E29</f>
        <v>-2597.8310367346317</v>
      </c>
      <c r="Q31" s="73">
        <v>0</v>
      </c>
      <c r="R31" s="9"/>
      <c r="S31" s="9"/>
    </row>
    <row r="32" spans="2:19" ht="18.75" customHeight="1" x14ac:dyDescent="0.25">
      <c r="B32" s="23">
        <v>8</v>
      </c>
      <c r="C32" s="122" t="s">
        <v>13</v>
      </c>
      <c r="D32" s="24">
        <f>'[8]Venit regl 2026'!$I$24</f>
        <v>1705.6204025250026</v>
      </c>
      <c r="E32" s="12">
        <f>'[8]Venit regl 2026'!$J$24</f>
        <v>3853.738096058858</v>
      </c>
      <c r="F32" s="25">
        <f>'[8]Venit regl 2026'!$K$24</f>
        <v>11410.730454204702</v>
      </c>
      <c r="G32" s="24">
        <v>22503.101075093218</v>
      </c>
      <c r="H32" s="12">
        <v>25794.28578688897</v>
      </c>
      <c r="I32" s="12">
        <v>70188.075447742449</v>
      </c>
      <c r="J32" s="30">
        <v>118485.46230972464</v>
      </c>
      <c r="K32" s="133">
        <v>1185.644</v>
      </c>
      <c r="L32" s="20">
        <v>2720.0230000000001</v>
      </c>
      <c r="M32" s="20">
        <v>9287.8320000000003</v>
      </c>
      <c r="N32" s="47">
        <v>13193.499</v>
      </c>
      <c r="O32" s="35"/>
      <c r="P32" s="36"/>
      <c r="Q32" s="37"/>
      <c r="R32" s="9"/>
      <c r="S32" s="9"/>
    </row>
    <row r="33" spans="2:19" ht="18.75" customHeight="1" x14ac:dyDescent="0.25">
      <c r="B33" s="2"/>
      <c r="C33" s="120" t="s">
        <v>30</v>
      </c>
      <c r="D33" s="68"/>
      <c r="E33" s="69"/>
      <c r="F33" s="70"/>
      <c r="G33" s="68"/>
      <c r="H33" s="69"/>
      <c r="I33" s="69"/>
      <c r="J33" s="139"/>
      <c r="K33" s="132">
        <v>176.58799999999999</v>
      </c>
      <c r="L33" s="72">
        <v>2720.0230000000001</v>
      </c>
      <c r="M33" s="72">
        <v>9287.8320000000003</v>
      </c>
      <c r="N33" s="62">
        <v>12184.443000000001</v>
      </c>
      <c r="O33" s="65">
        <f>$D$6-D32</f>
        <v>-1318.989807838951</v>
      </c>
      <c r="P33" s="66">
        <f>$E$6-E32</f>
        <v>-2443.4955355407092</v>
      </c>
      <c r="Q33" s="67">
        <f>$F$6-F32</f>
        <v>-6489.4070293590084</v>
      </c>
      <c r="R33" s="9"/>
      <c r="S33" s="9"/>
    </row>
    <row r="34" spans="2:19" ht="18.75" customHeight="1" x14ac:dyDescent="0.25">
      <c r="B34" s="2"/>
      <c r="C34" s="120" t="s">
        <v>31</v>
      </c>
      <c r="D34" s="68"/>
      <c r="E34" s="69"/>
      <c r="F34" s="70"/>
      <c r="G34" s="68"/>
      <c r="H34" s="69"/>
      <c r="I34" s="69"/>
      <c r="J34" s="139"/>
      <c r="K34" s="132">
        <v>1009.056</v>
      </c>
      <c r="L34" s="72"/>
      <c r="M34" s="72"/>
      <c r="N34" s="62">
        <v>1009.056</v>
      </c>
      <c r="O34" s="65">
        <f>$D$7-D32</f>
        <v>-1686.2888727907</v>
      </c>
      <c r="P34" s="75">
        <v>0</v>
      </c>
      <c r="Q34" s="73">
        <v>0</v>
      </c>
      <c r="R34" s="9"/>
      <c r="S34" s="9"/>
    </row>
    <row r="35" spans="2:19" ht="18.75" customHeight="1" x14ac:dyDescent="0.25">
      <c r="B35" s="23">
        <v>9</v>
      </c>
      <c r="C35" s="122" t="s">
        <v>14</v>
      </c>
      <c r="D35" s="24">
        <f>'[9]Venit reglementat 2026'!$E$26</f>
        <v>658.98376205379691</v>
      </c>
      <c r="E35" s="12">
        <f>'[9]Venit reglementat 2026'!$F$26</f>
        <v>2126.2375669690159</v>
      </c>
      <c r="F35" s="25">
        <f>'[9]Venit reglementat 2026'!$G$26</f>
        <v>8112.3980749776019</v>
      </c>
      <c r="G35" s="24">
        <v>21775.064043048435</v>
      </c>
      <c r="H35" s="12">
        <v>42697.672624554842</v>
      </c>
      <c r="I35" s="12">
        <v>139697.83054329475</v>
      </c>
      <c r="J35" s="30">
        <v>204170.56721089804</v>
      </c>
      <c r="K35" s="133">
        <v>3943</v>
      </c>
      <c r="L35" s="20">
        <v>5763.6</v>
      </c>
      <c r="M35" s="20">
        <v>23336.799999999999</v>
      </c>
      <c r="N35" s="47">
        <v>33043.4</v>
      </c>
      <c r="O35" s="35"/>
      <c r="P35" s="36"/>
      <c r="Q35" s="37"/>
      <c r="R35" s="9"/>
      <c r="S35" s="9"/>
    </row>
    <row r="36" spans="2:19" ht="18.75" customHeight="1" x14ac:dyDescent="0.25">
      <c r="B36" s="2"/>
      <c r="C36" s="120" t="s">
        <v>30</v>
      </c>
      <c r="D36" s="68"/>
      <c r="E36" s="69"/>
      <c r="F36" s="70"/>
      <c r="G36" s="68"/>
      <c r="H36" s="69"/>
      <c r="I36" s="69"/>
      <c r="J36" s="139"/>
      <c r="K36" s="132">
        <v>347.6</v>
      </c>
      <c r="L36" s="72">
        <v>5763.6</v>
      </c>
      <c r="M36" s="72">
        <v>23336.799999999999</v>
      </c>
      <c r="N36" s="62">
        <v>29448</v>
      </c>
      <c r="O36" s="65">
        <f>$D$6-D35</f>
        <v>-272.35316736774524</v>
      </c>
      <c r="P36" s="66">
        <f>$E$6-E35</f>
        <v>-715.99500645086709</v>
      </c>
      <c r="Q36" s="67">
        <f>$F$6-F35</f>
        <v>-3191.0746501319081</v>
      </c>
      <c r="R36" s="9"/>
      <c r="S36" s="9"/>
    </row>
    <row r="37" spans="2:19" ht="18.75" customHeight="1" x14ac:dyDescent="0.25">
      <c r="B37" s="2"/>
      <c r="C37" s="120" t="s">
        <v>31</v>
      </c>
      <c r="D37" s="68"/>
      <c r="E37" s="69"/>
      <c r="F37" s="70"/>
      <c r="G37" s="68"/>
      <c r="H37" s="69"/>
      <c r="I37" s="69"/>
      <c r="J37" s="139"/>
      <c r="K37" s="132">
        <v>3595.4</v>
      </c>
      <c r="L37" s="72"/>
      <c r="M37" s="72"/>
      <c r="N37" s="62">
        <v>3595.4</v>
      </c>
      <c r="O37" s="65">
        <f>$D$7-D35</f>
        <v>-639.65223231949437</v>
      </c>
      <c r="P37" s="75">
        <v>0</v>
      </c>
      <c r="Q37" s="73">
        <v>0</v>
      </c>
      <c r="R37" s="9"/>
      <c r="S37" s="9"/>
    </row>
    <row r="38" spans="2:19" ht="18.75" customHeight="1" x14ac:dyDescent="0.25">
      <c r="B38" s="23">
        <v>10</v>
      </c>
      <c r="C38" s="122" t="s">
        <v>15</v>
      </c>
      <c r="D38" s="24">
        <f>'[10]Venit reglementat'!$E$26</f>
        <v>843.09864300648155</v>
      </c>
      <c r="E38" s="12">
        <f>'[10]Venit reglementat'!$F$26</f>
        <v>2998.7383206491995</v>
      </c>
      <c r="F38" s="25">
        <f>'[10]Venit reglementat'!$G$26</f>
        <v>6159.0575872487761</v>
      </c>
      <c r="G38" s="24">
        <v>17442.116624270177</v>
      </c>
      <c r="H38" s="12">
        <v>43243.080414971089</v>
      </c>
      <c r="I38" s="12">
        <v>56046.476612757862</v>
      </c>
      <c r="J38" s="30">
        <v>116731.67365199912</v>
      </c>
      <c r="K38" s="133">
        <v>627.66899999999998</v>
      </c>
      <c r="L38" s="20">
        <v>2326.0050000000001</v>
      </c>
      <c r="M38" s="20">
        <v>17734.435000000001</v>
      </c>
      <c r="N38" s="21">
        <v>20688.109</v>
      </c>
      <c r="O38" s="147"/>
      <c r="P38" s="40"/>
      <c r="Q38" s="41"/>
      <c r="R38" s="9"/>
      <c r="S38" s="9"/>
    </row>
    <row r="39" spans="2:19" ht="18.75" customHeight="1" x14ac:dyDescent="0.25">
      <c r="B39" s="2"/>
      <c r="C39" s="120" t="s">
        <v>30</v>
      </c>
      <c r="D39" s="68"/>
      <c r="E39" s="69"/>
      <c r="F39" s="70"/>
      <c r="G39" s="68"/>
      <c r="H39" s="69"/>
      <c r="I39" s="69"/>
      <c r="J39" s="139"/>
      <c r="K39" s="132">
        <v>0</v>
      </c>
      <c r="L39" s="72">
        <v>2326.0050000000001</v>
      </c>
      <c r="M39" s="72">
        <v>17734.435000000001</v>
      </c>
      <c r="N39" s="71">
        <v>20060.440000000002</v>
      </c>
      <c r="O39" s="148">
        <f>$D$6-D38</f>
        <v>-456.46804832042989</v>
      </c>
      <c r="P39" s="115">
        <f>$E$6-E38</f>
        <v>-1588.4957601310507</v>
      </c>
      <c r="Q39" s="117">
        <f>$F$6-F38</f>
        <v>-1237.7341624030823</v>
      </c>
      <c r="R39" s="9"/>
      <c r="S39" s="9"/>
    </row>
    <row r="40" spans="2:19" ht="18.75" customHeight="1" x14ac:dyDescent="0.25">
      <c r="B40" s="2"/>
      <c r="C40" s="120" t="s">
        <v>31</v>
      </c>
      <c r="D40" s="68"/>
      <c r="E40" s="69"/>
      <c r="F40" s="70"/>
      <c r="G40" s="68"/>
      <c r="H40" s="69"/>
      <c r="I40" s="69"/>
      <c r="J40" s="139"/>
      <c r="K40" s="132">
        <v>627.66899999999998</v>
      </c>
      <c r="L40" s="72"/>
      <c r="M40" s="72"/>
      <c r="N40" s="71">
        <v>627.66899999999998</v>
      </c>
      <c r="O40" s="148">
        <f>$D$7-D38</f>
        <v>-823.76711327217902</v>
      </c>
      <c r="P40" s="116">
        <v>0</v>
      </c>
      <c r="Q40" s="118">
        <v>0</v>
      </c>
      <c r="R40" s="9"/>
      <c r="S40" s="9"/>
    </row>
    <row r="41" spans="2:19" ht="18.75" customHeight="1" x14ac:dyDescent="0.25">
      <c r="B41" s="23">
        <v>11</v>
      </c>
      <c r="C41" s="122" t="s">
        <v>16</v>
      </c>
      <c r="D41" s="24">
        <f>'[11]Venit reglementat'!$E$26</f>
        <v>1137.954133380957</v>
      </c>
      <c r="E41" s="12">
        <f>'[11]Venit reglementat'!$F$26</f>
        <v>3027.9020208128031</v>
      </c>
      <c r="F41" s="25">
        <f>'[11]Venit reglementat'!$G$26</f>
        <v>10350.851152487081</v>
      </c>
      <c r="G41" s="24">
        <v>10658.078413246045</v>
      </c>
      <c r="H41" s="12">
        <v>14851.210499439445</v>
      </c>
      <c r="I41" s="12">
        <v>44340.456992287756</v>
      </c>
      <c r="J41" s="30">
        <v>69849.745904973242</v>
      </c>
      <c r="K41" s="133">
        <v>1508</v>
      </c>
      <c r="L41" s="20">
        <v>1803</v>
      </c>
      <c r="M41" s="20">
        <v>6055</v>
      </c>
      <c r="N41" s="47">
        <v>9366</v>
      </c>
      <c r="O41" s="35"/>
      <c r="P41" s="36"/>
      <c r="Q41" s="37"/>
      <c r="R41" s="9"/>
      <c r="S41" s="9"/>
    </row>
    <row r="42" spans="2:19" ht="18.75" customHeight="1" x14ac:dyDescent="0.25">
      <c r="B42" s="2"/>
      <c r="C42" s="120" t="s">
        <v>30</v>
      </c>
      <c r="D42" s="68"/>
      <c r="E42" s="69"/>
      <c r="F42" s="70"/>
      <c r="G42" s="68"/>
      <c r="H42" s="69"/>
      <c r="I42" s="69"/>
      <c r="J42" s="139"/>
      <c r="K42" s="132">
        <v>0</v>
      </c>
      <c r="L42" s="72">
        <v>1550</v>
      </c>
      <c r="M42" s="72">
        <v>6055</v>
      </c>
      <c r="N42" s="62">
        <v>7605</v>
      </c>
      <c r="O42" s="65">
        <f>$D$6-D41</f>
        <v>-751.32353869490544</v>
      </c>
      <c r="P42" s="66">
        <f>$E$6-E41</f>
        <v>-1617.6594602946543</v>
      </c>
      <c r="Q42" s="67">
        <f>$F$6-F41</f>
        <v>-5429.5277276413872</v>
      </c>
      <c r="R42" s="9"/>
      <c r="S42" s="9"/>
    </row>
    <row r="43" spans="2:19" ht="18.75" customHeight="1" x14ac:dyDescent="0.25">
      <c r="B43" s="2"/>
      <c r="C43" s="120" t="s">
        <v>31</v>
      </c>
      <c r="D43" s="68"/>
      <c r="E43" s="69"/>
      <c r="F43" s="70"/>
      <c r="G43" s="68"/>
      <c r="H43" s="69"/>
      <c r="I43" s="69"/>
      <c r="J43" s="139"/>
      <c r="K43" s="132">
        <v>1508</v>
      </c>
      <c r="L43" s="72">
        <v>253</v>
      </c>
      <c r="M43" s="72">
        <v>0</v>
      </c>
      <c r="N43" s="62">
        <v>1761</v>
      </c>
      <c r="O43" s="65">
        <f>$D$7-D41</f>
        <v>-1118.6226036466544</v>
      </c>
      <c r="P43" s="66">
        <f>$E$7-E41</f>
        <v>-2957.3898927868959</v>
      </c>
      <c r="Q43" s="73">
        <v>0</v>
      </c>
      <c r="R43" s="9"/>
      <c r="S43" s="9"/>
    </row>
    <row r="44" spans="2:19" ht="18.75" customHeight="1" x14ac:dyDescent="0.25">
      <c r="B44" s="23">
        <v>12</v>
      </c>
      <c r="C44" s="122" t="s">
        <v>17</v>
      </c>
      <c r="D44" s="24">
        <f>'[12]Venitul reglementat 2026'!$J$24</f>
        <v>1425.7572329637419</v>
      </c>
      <c r="E44" s="12">
        <f>'[12]Venitul reglementat 2026'!$K$24</f>
        <v>2891.9535912217889</v>
      </c>
      <c r="F44" s="25">
        <f>'[12]Venitul reglementat 2026'!$L$24</f>
        <v>7993.8745803481352</v>
      </c>
      <c r="G44" s="24">
        <v>29485.181404837447</v>
      </c>
      <c r="H44" s="12">
        <v>29166.938588689529</v>
      </c>
      <c r="I44" s="12">
        <v>71694.92836885358</v>
      </c>
      <c r="J44" s="30">
        <v>130347.04836238056</v>
      </c>
      <c r="K44" s="133">
        <v>787.43799999999999</v>
      </c>
      <c r="L44" s="20">
        <v>5840.3919999999998</v>
      </c>
      <c r="M44" s="20">
        <v>14052.536</v>
      </c>
      <c r="N44" s="47">
        <v>20680.366000000002</v>
      </c>
      <c r="O44" s="35"/>
      <c r="P44" s="36"/>
      <c r="Q44" s="37"/>
      <c r="R44" s="9"/>
      <c r="S44" s="9"/>
    </row>
    <row r="45" spans="2:19" ht="18.75" customHeight="1" x14ac:dyDescent="0.25">
      <c r="B45" s="2"/>
      <c r="C45" s="120" t="s">
        <v>30</v>
      </c>
      <c r="D45" s="68"/>
      <c r="E45" s="69"/>
      <c r="F45" s="70"/>
      <c r="G45" s="68"/>
      <c r="H45" s="69"/>
      <c r="I45" s="69"/>
      <c r="J45" s="139"/>
      <c r="K45" s="132">
        <v>746.93700000000001</v>
      </c>
      <c r="L45" s="72">
        <v>5840.3919999999998</v>
      </c>
      <c r="M45" s="72">
        <v>14052.536</v>
      </c>
      <c r="N45" s="62">
        <v>20639.864999999998</v>
      </c>
      <c r="O45" s="65">
        <f>$D$6-D44</f>
        <v>-1039.1266382776903</v>
      </c>
      <c r="P45" s="66">
        <f>$E$6-E44</f>
        <v>-1481.7110307036401</v>
      </c>
      <c r="Q45" s="67">
        <f>$F$6-F44</f>
        <v>-3072.5511555024414</v>
      </c>
      <c r="R45" s="9"/>
      <c r="S45" s="9"/>
    </row>
    <row r="46" spans="2:19" ht="18.75" customHeight="1" x14ac:dyDescent="0.25">
      <c r="B46" s="2"/>
      <c r="C46" s="120" t="s">
        <v>31</v>
      </c>
      <c r="D46" s="68"/>
      <c r="E46" s="69"/>
      <c r="F46" s="70"/>
      <c r="G46" s="68"/>
      <c r="H46" s="69"/>
      <c r="I46" s="69"/>
      <c r="J46" s="139"/>
      <c r="K46" s="132">
        <v>40.501000000000005</v>
      </c>
      <c r="L46" s="72"/>
      <c r="M46" s="72"/>
      <c r="N46" s="62">
        <v>40.501000000000005</v>
      </c>
      <c r="O46" s="65">
        <f>$D$7-D44</f>
        <v>-1406.4257032294393</v>
      </c>
      <c r="P46" s="75">
        <v>0</v>
      </c>
      <c r="Q46" s="73">
        <v>0</v>
      </c>
      <c r="R46" s="9"/>
      <c r="S46" s="9"/>
    </row>
    <row r="47" spans="2:19" ht="16.5" customHeight="1" x14ac:dyDescent="0.25">
      <c r="B47" s="23">
        <v>13</v>
      </c>
      <c r="C47" s="122" t="s">
        <v>18</v>
      </c>
      <c r="D47" s="24">
        <f>'[13]Venit 2026'!$E$26</f>
        <v>741.67521674452712</v>
      </c>
      <c r="E47" s="12">
        <f>'[13]Venit 2026'!$F$26</f>
        <v>2640.650275177094</v>
      </c>
      <c r="F47" s="25">
        <f>'[13]Venit 2026'!$G$26</f>
        <v>5007.098865300698</v>
      </c>
      <c r="G47" s="24">
        <v>10381.772398382236</v>
      </c>
      <c r="H47" s="12">
        <v>24560.557230092629</v>
      </c>
      <c r="I47" s="12">
        <v>25038.131214999317</v>
      </c>
      <c r="J47" s="30">
        <v>59980.460843474182</v>
      </c>
      <c r="K47" s="133">
        <v>1064.1480000000001</v>
      </c>
      <c r="L47" s="20">
        <v>2353.1190000000001</v>
      </c>
      <c r="M47" s="20">
        <v>10580.467000000001</v>
      </c>
      <c r="N47" s="47">
        <v>13997.734</v>
      </c>
      <c r="O47" s="35"/>
      <c r="P47" s="36"/>
      <c r="Q47" s="37"/>
      <c r="R47" s="9"/>
      <c r="S47" s="9"/>
    </row>
    <row r="48" spans="2:19" ht="16.5" customHeight="1" x14ac:dyDescent="0.25">
      <c r="B48" s="2"/>
      <c r="C48" s="120" t="s">
        <v>30</v>
      </c>
      <c r="D48" s="68"/>
      <c r="E48" s="69"/>
      <c r="F48" s="70"/>
      <c r="G48" s="68"/>
      <c r="H48" s="69"/>
      <c r="I48" s="69"/>
      <c r="J48" s="139"/>
      <c r="K48" s="132">
        <v>208.87100000000001</v>
      </c>
      <c r="L48" s="72">
        <v>2247.165</v>
      </c>
      <c r="M48" s="72">
        <v>10580.467000000001</v>
      </c>
      <c r="N48" s="62">
        <v>13036.503000000001</v>
      </c>
      <c r="O48" s="65">
        <f>$D$6-D47</f>
        <v>-355.04462205847545</v>
      </c>
      <c r="P48" s="66">
        <f>$E$6-E47</f>
        <v>-1230.4077146589452</v>
      </c>
      <c r="Q48" s="67">
        <f>$F$6-F47</f>
        <v>-85.775440455004173</v>
      </c>
      <c r="R48" s="9"/>
      <c r="S48" s="9"/>
    </row>
    <row r="49" spans="2:19" ht="16.5" customHeight="1" x14ac:dyDescent="0.25">
      <c r="B49" s="2"/>
      <c r="C49" s="120" t="s">
        <v>31</v>
      </c>
      <c r="D49" s="68"/>
      <c r="E49" s="69"/>
      <c r="F49" s="70"/>
      <c r="G49" s="68"/>
      <c r="H49" s="69"/>
      <c r="I49" s="69"/>
      <c r="J49" s="139"/>
      <c r="K49" s="132">
        <v>855.27700000000004</v>
      </c>
      <c r="L49" s="72">
        <v>105.95399999999999</v>
      </c>
      <c r="M49" s="72"/>
      <c r="N49" s="62">
        <v>961.23099999999999</v>
      </c>
      <c r="O49" s="65">
        <f>$D$7-D47</f>
        <v>-722.34368701022458</v>
      </c>
      <c r="P49" s="66">
        <f>$E$7-E47</f>
        <v>-2570.1381471511868</v>
      </c>
      <c r="Q49" s="73">
        <v>0</v>
      </c>
      <c r="R49" s="9"/>
      <c r="S49" s="9"/>
    </row>
    <row r="50" spans="2:19" ht="17.25" customHeight="1" x14ac:dyDescent="0.25">
      <c r="B50" s="23">
        <v>14</v>
      </c>
      <c r="C50" s="122" t="s">
        <v>19</v>
      </c>
      <c r="D50" s="33">
        <v>0</v>
      </c>
      <c r="E50" s="12">
        <f>'[14]Venitul 2026'!$F$26</f>
        <v>2084.7801017362494</v>
      </c>
      <c r="F50" s="25">
        <f>'[14]Venitul 2026'!$G$26</f>
        <v>5838.6846891853284</v>
      </c>
      <c r="G50" s="33">
        <v>0</v>
      </c>
      <c r="H50" s="12">
        <v>385.34241488452142</v>
      </c>
      <c r="I50" s="12">
        <v>693.81916927986344</v>
      </c>
      <c r="J50" s="30">
        <v>1079.1615841643847</v>
      </c>
      <c r="K50" s="134">
        <v>0</v>
      </c>
      <c r="L50" s="20">
        <v>0</v>
      </c>
      <c r="M50" s="20">
        <v>184.82599999999999</v>
      </c>
      <c r="N50" s="47">
        <v>184.82599999999999</v>
      </c>
      <c r="O50" s="35"/>
      <c r="P50" s="36"/>
      <c r="Q50" s="37"/>
      <c r="R50" s="9"/>
      <c r="S50" s="9"/>
    </row>
    <row r="51" spans="2:19" ht="17.25" customHeight="1" x14ac:dyDescent="0.25">
      <c r="B51" s="2"/>
      <c r="C51" s="120" t="s">
        <v>30</v>
      </c>
      <c r="D51" s="68"/>
      <c r="E51" s="69"/>
      <c r="F51" s="70"/>
      <c r="G51" s="76"/>
      <c r="H51" s="69"/>
      <c r="I51" s="69"/>
      <c r="J51" s="139"/>
      <c r="K51" s="135">
        <v>0</v>
      </c>
      <c r="L51" s="72">
        <v>0</v>
      </c>
      <c r="M51" s="72">
        <v>184.82599999999999</v>
      </c>
      <c r="N51" s="62">
        <v>184.82599999999999</v>
      </c>
      <c r="O51" s="74">
        <v>0</v>
      </c>
      <c r="P51" s="66">
        <f>$E$6-E50</f>
        <v>-674.53754121810061</v>
      </c>
      <c r="Q51" s="67">
        <f>$F$6-F50</f>
        <v>-917.36126433963454</v>
      </c>
      <c r="R51" s="9"/>
      <c r="S51" s="9"/>
    </row>
    <row r="52" spans="2:19" ht="17.25" customHeight="1" x14ac:dyDescent="0.25">
      <c r="B52" s="2"/>
      <c r="C52" s="120" t="s">
        <v>31</v>
      </c>
      <c r="D52" s="68"/>
      <c r="E52" s="69"/>
      <c r="F52" s="70"/>
      <c r="G52" s="76"/>
      <c r="H52" s="69"/>
      <c r="I52" s="69"/>
      <c r="J52" s="139"/>
      <c r="K52" s="135"/>
      <c r="L52" s="72"/>
      <c r="M52" s="72"/>
      <c r="N52" s="145">
        <v>0</v>
      </c>
      <c r="O52" s="74">
        <v>0</v>
      </c>
      <c r="P52" s="75">
        <v>0</v>
      </c>
      <c r="Q52" s="73">
        <v>0</v>
      </c>
      <c r="R52" s="9"/>
      <c r="S52" s="9"/>
    </row>
    <row r="53" spans="2:19" ht="18" customHeight="1" x14ac:dyDescent="0.25">
      <c r="B53" s="26">
        <v>15</v>
      </c>
      <c r="C53" s="123" t="s">
        <v>20</v>
      </c>
      <c r="D53" s="33">
        <v>0</v>
      </c>
      <c r="E53" s="12">
        <f>'[15]Tarif 2026'!$F$24</f>
        <v>8687.125926238039</v>
      </c>
      <c r="F53" s="25">
        <f>'[15]Tarif 2026'!$G$24</f>
        <v>11911.217846136089</v>
      </c>
      <c r="G53" s="33">
        <v>0</v>
      </c>
      <c r="H53" s="12">
        <v>792.56993388032731</v>
      </c>
      <c r="I53" s="12">
        <v>288.26702578566056</v>
      </c>
      <c r="J53" s="30">
        <v>1080.8369596659879</v>
      </c>
      <c r="K53" s="134">
        <v>0</v>
      </c>
      <c r="L53" s="20">
        <v>1.8247</v>
      </c>
      <c r="M53" s="20">
        <v>89.410299999999992</v>
      </c>
      <c r="N53" s="47">
        <v>91.234999999999985</v>
      </c>
      <c r="O53" s="38"/>
      <c r="P53" s="36"/>
      <c r="Q53" s="37"/>
      <c r="R53" s="9"/>
      <c r="S53" s="9"/>
    </row>
    <row r="54" spans="2:19" ht="18" customHeight="1" x14ac:dyDescent="0.25">
      <c r="B54" s="10"/>
      <c r="C54" s="120" t="s">
        <v>30</v>
      </c>
      <c r="D54" s="77"/>
      <c r="E54" s="78"/>
      <c r="F54" s="79"/>
      <c r="G54" s="80"/>
      <c r="H54" s="78"/>
      <c r="I54" s="78"/>
      <c r="J54" s="140"/>
      <c r="K54" s="135">
        <v>0</v>
      </c>
      <c r="L54" s="72">
        <v>1.8247</v>
      </c>
      <c r="M54" s="72">
        <v>89.410299999999992</v>
      </c>
      <c r="N54" s="62">
        <v>91.234999999999985</v>
      </c>
      <c r="O54" s="74">
        <v>0</v>
      </c>
      <c r="P54" s="66">
        <f>$E$6-E53</f>
        <v>-7276.8833657198902</v>
      </c>
      <c r="Q54" s="67">
        <f>$F$6-F53</f>
        <v>-6989.8944212903953</v>
      </c>
      <c r="R54" s="9"/>
      <c r="S54" s="9"/>
    </row>
    <row r="55" spans="2:19" ht="18" customHeight="1" x14ac:dyDescent="0.25">
      <c r="B55" s="10"/>
      <c r="C55" s="120" t="s">
        <v>31</v>
      </c>
      <c r="D55" s="77"/>
      <c r="E55" s="78"/>
      <c r="F55" s="79"/>
      <c r="G55" s="80"/>
      <c r="H55" s="78"/>
      <c r="I55" s="78"/>
      <c r="J55" s="140"/>
      <c r="K55" s="135"/>
      <c r="L55" s="72"/>
      <c r="M55" s="72"/>
      <c r="N55" s="145">
        <v>0</v>
      </c>
      <c r="O55" s="74">
        <v>0</v>
      </c>
      <c r="P55" s="75">
        <v>0</v>
      </c>
      <c r="Q55" s="73">
        <v>0</v>
      </c>
      <c r="R55" s="9"/>
      <c r="S55" s="9"/>
    </row>
    <row r="56" spans="2:19" ht="18" customHeight="1" x14ac:dyDescent="0.25">
      <c r="B56" s="26">
        <v>16</v>
      </c>
      <c r="C56" s="123" t="s">
        <v>23</v>
      </c>
      <c r="D56" s="34">
        <v>0</v>
      </c>
      <c r="E56" s="27">
        <f>'[16]Vn. Reg.'!$N$24</f>
        <v>225.25038883052</v>
      </c>
      <c r="F56" s="28">
        <f>'[16]Vn. Reg.'!$O$24</f>
        <v>1154.2903820660706</v>
      </c>
      <c r="G56" s="34">
        <v>0</v>
      </c>
      <c r="H56" s="27">
        <v>125.46446657859963</v>
      </c>
      <c r="I56" s="27">
        <v>517.47527623220174</v>
      </c>
      <c r="J56" s="141">
        <v>642.93974281080136</v>
      </c>
      <c r="K56" s="134">
        <v>0</v>
      </c>
      <c r="L56" s="20">
        <v>0</v>
      </c>
      <c r="M56" s="20">
        <v>557</v>
      </c>
      <c r="N56" s="47">
        <v>557</v>
      </c>
      <c r="O56" s="38"/>
      <c r="P56" s="36"/>
      <c r="Q56" s="37"/>
      <c r="R56" s="9"/>
      <c r="S56" s="9"/>
    </row>
    <row r="57" spans="2:19" ht="18" customHeight="1" x14ac:dyDescent="0.25">
      <c r="B57" s="10"/>
      <c r="C57" s="120" t="s">
        <v>30</v>
      </c>
      <c r="D57" s="80"/>
      <c r="E57" s="78"/>
      <c r="F57" s="79"/>
      <c r="G57" s="80"/>
      <c r="H57" s="78"/>
      <c r="I57" s="78"/>
      <c r="J57" s="140"/>
      <c r="K57" s="135"/>
      <c r="L57" s="72"/>
      <c r="M57" s="72">
        <v>557</v>
      </c>
      <c r="N57" s="62">
        <v>557</v>
      </c>
      <c r="O57" s="74">
        <v>0</v>
      </c>
      <c r="P57" s="66">
        <f>$E$6-E56</f>
        <v>1184.9921716876288</v>
      </c>
      <c r="Q57" s="67">
        <f>$F$6-F56</f>
        <v>3767.0330427796234</v>
      </c>
      <c r="R57" s="9"/>
      <c r="S57" s="9"/>
    </row>
    <row r="58" spans="2:19" ht="18" customHeight="1" x14ac:dyDescent="0.25">
      <c r="B58" s="10"/>
      <c r="C58" s="120" t="s">
        <v>31</v>
      </c>
      <c r="D58" s="80"/>
      <c r="E58" s="78"/>
      <c r="F58" s="79"/>
      <c r="G58" s="80"/>
      <c r="H58" s="78"/>
      <c r="I58" s="78"/>
      <c r="J58" s="140"/>
      <c r="K58" s="135"/>
      <c r="L58" s="72"/>
      <c r="M58" s="72"/>
      <c r="N58" s="145">
        <v>0</v>
      </c>
      <c r="O58" s="74">
        <v>0</v>
      </c>
      <c r="P58" s="75">
        <v>0</v>
      </c>
      <c r="Q58" s="73">
        <v>0</v>
      </c>
      <c r="R58" s="9"/>
      <c r="S58" s="9"/>
    </row>
    <row r="59" spans="2:19" ht="18.75" customHeight="1" x14ac:dyDescent="0.25">
      <c r="B59" s="29">
        <v>17</v>
      </c>
      <c r="C59" s="124" t="s">
        <v>21</v>
      </c>
      <c r="D59" s="34">
        <v>0</v>
      </c>
      <c r="E59" s="27">
        <f>'[17]Venit Reglementat 2026'!$H$24</f>
        <v>313.55109811225304</v>
      </c>
      <c r="F59" s="28">
        <f>'[17]Venit Reglementat 2026'!$I$24</f>
        <v>1564.4506086131801</v>
      </c>
      <c r="G59" s="34">
        <v>0</v>
      </c>
      <c r="H59" s="27">
        <v>730.44443619537356</v>
      </c>
      <c r="I59" s="27">
        <v>2514.4119260273587</v>
      </c>
      <c r="J59" s="141">
        <v>3244.8563622227321</v>
      </c>
      <c r="K59" s="134">
        <v>0</v>
      </c>
      <c r="L59" s="20">
        <v>320.35703000000001</v>
      </c>
      <c r="M59" s="20">
        <v>2008.6575800000001</v>
      </c>
      <c r="N59" s="21">
        <v>2329.0146100000002</v>
      </c>
      <c r="O59" s="39"/>
      <c r="P59" s="40"/>
      <c r="Q59" s="41"/>
      <c r="R59" s="9"/>
      <c r="S59" s="9"/>
    </row>
    <row r="60" spans="2:19" ht="18.75" customHeight="1" x14ac:dyDescent="0.25">
      <c r="B60" s="10"/>
      <c r="C60" s="120" t="s">
        <v>30</v>
      </c>
      <c r="D60" s="68"/>
      <c r="E60" s="69"/>
      <c r="F60" s="70"/>
      <c r="G60" s="68"/>
      <c r="H60" s="69"/>
      <c r="I60" s="69"/>
      <c r="J60" s="139"/>
      <c r="K60" s="132"/>
      <c r="L60" s="72">
        <v>320.35703000000001</v>
      </c>
      <c r="M60" s="72">
        <v>2008.6575800000001</v>
      </c>
      <c r="N60" s="62">
        <v>2329.0146100000002</v>
      </c>
      <c r="O60" s="74">
        <v>0</v>
      </c>
      <c r="P60" s="66">
        <f>$E$6-E59</f>
        <v>1096.6914624058959</v>
      </c>
      <c r="Q60" s="67">
        <f>$F$6-F59</f>
        <v>3356.8728162325137</v>
      </c>
      <c r="R60" s="9"/>
      <c r="S60" s="9"/>
    </row>
    <row r="61" spans="2:19" ht="18.75" customHeight="1" thickBot="1" x14ac:dyDescent="0.3">
      <c r="B61" s="15"/>
      <c r="C61" s="120" t="s">
        <v>31</v>
      </c>
      <c r="D61" s="81"/>
      <c r="E61" s="82"/>
      <c r="F61" s="83"/>
      <c r="G61" s="81"/>
      <c r="H61" s="82"/>
      <c r="I61" s="82"/>
      <c r="J61" s="142"/>
      <c r="K61" s="136"/>
      <c r="L61" s="84"/>
      <c r="M61" s="84"/>
      <c r="N61" s="145">
        <v>0</v>
      </c>
      <c r="O61" s="74">
        <v>0</v>
      </c>
      <c r="P61" s="75">
        <v>0</v>
      </c>
      <c r="Q61" s="73">
        <v>0</v>
      </c>
      <c r="R61" s="9"/>
      <c r="S61" s="9"/>
    </row>
    <row r="62" spans="2:19" ht="18.75" customHeight="1" thickBot="1" x14ac:dyDescent="0.3">
      <c r="B62" s="173" t="s">
        <v>22</v>
      </c>
      <c r="C62" s="174"/>
      <c r="D62" s="48"/>
      <c r="E62" s="49"/>
      <c r="F62" s="50"/>
      <c r="G62" s="51">
        <v>353679.50102989626</v>
      </c>
      <c r="H62" s="52">
        <v>598687.31234650745</v>
      </c>
      <c r="I62" s="52">
        <v>1375270.3118197105</v>
      </c>
      <c r="J62" s="53">
        <v>2327637.1251961142</v>
      </c>
      <c r="K62" s="57">
        <v>329896.49199999997</v>
      </c>
      <c r="L62" s="58">
        <v>193182.92572999999</v>
      </c>
      <c r="M62" s="57">
        <v>391694.28587999992</v>
      </c>
      <c r="N62" s="146">
        <v>914773.70361000008</v>
      </c>
      <c r="O62" s="54"/>
      <c r="P62" s="55"/>
      <c r="Q62" s="56"/>
      <c r="R62" s="3"/>
      <c r="S62" s="4"/>
    </row>
    <row r="63" spans="2:19" ht="16.5" customHeight="1" x14ac:dyDescent="0.25">
      <c r="B63" s="42"/>
      <c r="C63" s="125" t="s">
        <v>30</v>
      </c>
      <c r="D63" s="85"/>
      <c r="E63" s="86"/>
      <c r="F63" s="87"/>
      <c r="G63" s="88"/>
      <c r="H63" s="89"/>
      <c r="I63" s="89"/>
      <c r="J63" s="143"/>
      <c r="K63" s="137">
        <v>307954.20799999998</v>
      </c>
      <c r="L63" s="90">
        <v>174188.67073000001</v>
      </c>
      <c r="M63" s="91">
        <v>391692.42187999992</v>
      </c>
      <c r="N63" s="91">
        <v>873835.30061000003</v>
      </c>
      <c r="O63" s="92"/>
      <c r="P63" s="93"/>
      <c r="Q63" s="94"/>
      <c r="R63" s="3"/>
      <c r="S63" s="4"/>
    </row>
    <row r="64" spans="2:19" ht="18.75" customHeight="1" thickBot="1" x14ac:dyDescent="0.3">
      <c r="B64" s="43"/>
      <c r="C64" s="126" t="s">
        <v>31</v>
      </c>
      <c r="D64" s="95"/>
      <c r="E64" s="96"/>
      <c r="F64" s="97"/>
      <c r="G64" s="98"/>
      <c r="H64" s="99"/>
      <c r="I64" s="99"/>
      <c r="J64" s="144"/>
      <c r="K64" s="138">
        <v>21942.284</v>
      </c>
      <c r="L64" s="100">
        <v>18994.255000000001</v>
      </c>
      <c r="M64" s="101">
        <v>1.8640000000000001</v>
      </c>
      <c r="N64" s="101">
        <v>40938.402999999955</v>
      </c>
      <c r="O64" s="102"/>
      <c r="P64" s="103"/>
      <c r="Q64" s="104"/>
      <c r="R64" s="3"/>
      <c r="S64" s="4"/>
    </row>
    <row r="65" spans="2:19" s="7" customFormat="1" x14ac:dyDescent="0.25">
      <c r="B65" s="5"/>
      <c r="C65" s="5"/>
      <c r="D65" s="32"/>
      <c r="E65" s="32"/>
      <c r="F65" s="32"/>
      <c r="G65" s="6"/>
      <c r="H65" s="6"/>
      <c r="I65" s="6"/>
      <c r="J65" s="6"/>
      <c r="K65" s="6"/>
      <c r="L65" s="6"/>
      <c r="M65" s="6"/>
      <c r="N65" s="6"/>
      <c r="P65" s="8"/>
      <c r="Q65" s="8"/>
      <c r="R65" s="8"/>
      <c r="S65" s="6"/>
    </row>
    <row r="66" spans="2:19" ht="34.5" customHeight="1" x14ac:dyDescent="0.25">
      <c r="J66" s="14"/>
    </row>
    <row r="67" spans="2:19" ht="35.25" customHeight="1" x14ac:dyDescent="0.25">
      <c r="J67" s="14"/>
    </row>
    <row r="68" spans="2:19" ht="39.75" customHeight="1" x14ac:dyDescent="0.25"/>
    <row r="69" spans="2:19" x14ac:dyDescent="0.25">
      <c r="F69" s="11"/>
    </row>
    <row r="70" spans="2:19" hidden="1" x14ac:dyDescent="0.25">
      <c r="C70" s="45" t="s">
        <v>33</v>
      </c>
      <c r="D70" s="44">
        <f>D6-'[18]TD OSD (2025)'!$D$30</f>
        <v>50.791740455536456</v>
      </c>
      <c r="E70" s="44">
        <f>E6-'[18]TD OSD (2025)'!$E$30</f>
        <v>180.38435240551257</v>
      </c>
      <c r="F70" s="44">
        <f>F6-'[18]TD OSD (2025)'!$F$30</f>
        <v>558.2768328616894</v>
      </c>
    </row>
  </sheetData>
  <mergeCells count="12">
    <mergeCell ref="B62:C62"/>
    <mergeCell ref="K9:N9"/>
    <mergeCell ref="B7:C7"/>
    <mergeCell ref="B6:C6"/>
    <mergeCell ref="B9:B10"/>
    <mergeCell ref="C9:C10"/>
    <mergeCell ref="D9:F9"/>
    <mergeCell ref="G9:J9"/>
    <mergeCell ref="B2:Q2"/>
    <mergeCell ref="D4:F4"/>
    <mergeCell ref="B4:C5"/>
    <mergeCell ref="O9:Q9"/>
  </mergeCells>
  <pageMargins left="0.43307086614173229" right="3.937007874015748E-2" top="0.74803149606299213" bottom="0.15748031496062992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TD OSD (2026)</vt:lpstr>
      <vt:lpstr>'TD OSD (2026)'!Print_Area</vt:lpstr>
      <vt:lpstr>'TD OSD (2026)'!Print_Titles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Tatiana Curtean</dc:creator>
  <cp:lastModifiedBy>Strungari Ecaterina</cp:lastModifiedBy>
  <cp:lastPrinted>2026-03-05T12:04:17Z</cp:lastPrinted>
  <dcterms:created xsi:type="dcterms:W3CDTF">2024-05-28T07:45:02Z</dcterms:created>
  <dcterms:modified xsi:type="dcterms:W3CDTF">2026-03-06T06:27:19Z</dcterms:modified>
</cp:coreProperties>
</file>